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70" windowHeight="3285" tabRatio="894" activeTab="0"/>
  </bookViews>
  <sheets>
    <sheet name="AUDIT" sheetId="1" r:id="rId1"/>
    <sheet name="RISK" sheetId="2" r:id="rId2"/>
    <sheet name="H&amp;S" sheetId="3" r:id="rId3"/>
    <sheet name="H&amp;SAudits" sheetId="4" r:id="rId4"/>
    <sheet name="H&amp;SSchoolCore" sheetId="5" state="hidden" r:id="rId5"/>
    <sheet name="H&amp;SSchoolsFF" sheetId="6" state="hidden" r:id="rId6"/>
    <sheet name="Q&amp;P" sheetId="7" state="hidden" r:id="rId7"/>
    <sheet name="Days1" sheetId="8" state="hidden" r:id="rId8"/>
    <sheet name="IA Follow-ups" sheetId="9" state="hidden" r:id="rId9"/>
    <sheet name="IA Estab Visits" sheetId="10" state="hidden" r:id="rId10"/>
    <sheet name="Schools" sheetId="11" state="hidden" r:id="rId11"/>
  </sheets>
  <definedNames>
    <definedName name="CNCA">'Days1'!$BR$32</definedName>
    <definedName name="_xlnm.Print_Area" localSheetId="0">'AUDIT'!$A$1:$K$424</definedName>
    <definedName name="_xlnm.Print_Area" localSheetId="7">'Days1'!$A$1:$U$23</definedName>
    <definedName name="_xlnm.Print_Area" localSheetId="2">'H&amp;S'!$A$1:$J$52</definedName>
    <definedName name="_xlnm.Print_Area" localSheetId="3">'H&amp;SAudits'!$A$1:$I$61</definedName>
    <definedName name="_xlnm.Print_Area" localSheetId="1">'RISK'!$A$1:$J$95</definedName>
    <definedName name="_xlnm.Print_Area" localSheetId="10">'Schools'!$A$1:$I$116</definedName>
    <definedName name="_xlnm.Print_Titles" localSheetId="0">'AUDIT'!$2:$3</definedName>
    <definedName name="_xlnm.Print_Titles" localSheetId="1">'RISK'!$1:$2</definedName>
    <definedName name="_xlnm.Print_Titles" localSheetId="10">'Schools'!$1:$1</definedName>
  </definedNames>
  <calcPr fullCalcOnLoad="1"/>
</workbook>
</file>

<file path=xl/comments1.xml><?xml version="1.0" encoding="utf-8"?>
<comments xmlns="http://schemas.openxmlformats.org/spreadsheetml/2006/main">
  <authors>
    <author>A satisfied Microsoft Office user</author>
    <author>Amey West Berkshire</author>
  </authors>
  <commentList>
    <comment ref="B158" authorId="0">
      <text>
        <r>
          <rPr>
            <sz val="8"/>
            <rFont val="Tahoma"/>
            <family val="0"/>
          </rPr>
          <t>Amey West Berkshire:
Post 16 transport policy was approved by the executive in April - see copy on planning file.
Also cover route scheduling/contract letting</t>
        </r>
      </text>
    </comment>
    <comment ref="B215" authorId="0">
      <text>
        <r>
          <rPr>
            <sz val="8"/>
            <rFont val="Tahoma"/>
            <family val="0"/>
          </rPr>
          <t>Amey West Berkshire:
Needs to be done annually on a selection of schools.</t>
        </r>
      </text>
    </comment>
    <comment ref="B216" authorId="0">
      <text>
        <r>
          <rPr>
            <sz val="8"/>
            <rFont val="Tahoma"/>
            <family val="0"/>
          </rPr>
          <t>Amey West Berkshire:
This will have to be reviewed annually from 2004-5 onwards.</t>
        </r>
      </text>
    </comment>
    <comment ref="C218" authorId="0">
      <text>
        <r>
          <rPr>
            <sz val="8"/>
            <rFont val="Tahoma"/>
            <family val="0"/>
          </rPr>
          <t>Amey West Berkshire:
There are changes afoot here.  A move to central administration is on the cards</t>
        </r>
      </text>
    </comment>
    <comment ref="B243" authorId="0">
      <text>
        <r>
          <rPr>
            <sz val="8"/>
            <rFont val="Tahoma"/>
            <family val="0"/>
          </rPr>
          <t>West Berkshire Council:
To include Court Directed Assessments and review of childcare risk matrix</t>
        </r>
      </text>
    </comment>
    <comment ref="B254" authorId="0">
      <text>
        <r>
          <rPr>
            <sz val="8"/>
            <rFont val="Tahoma"/>
            <family val="0"/>
          </rPr>
          <t>West Berkshire Council:
Grants paid to external bodies</t>
        </r>
      </text>
    </comment>
    <comment ref="B258" authorId="0">
      <text>
        <r>
          <rPr>
            <sz val="8"/>
            <rFont val="Tahoma"/>
            <family val="0"/>
          </rPr>
          <t>Amey West Berkshire:
Establishment visit</t>
        </r>
      </text>
    </comment>
    <comment ref="B339" authorId="0">
      <text>
        <r>
          <rPr>
            <sz val="8"/>
            <rFont val="Tahoma"/>
            <family val="0"/>
          </rPr>
          <t xml:space="preserve">West Berkshire Council:cover tendering/payments and post contract
</t>
        </r>
      </text>
    </comment>
    <comment ref="B364" authorId="0">
      <text>
        <r>
          <rPr>
            <sz val="8"/>
            <rFont val="Tahoma"/>
            <family val="0"/>
          </rPr>
          <t>Amey West Berkshire:
Include specification of purchases.</t>
        </r>
      </text>
    </comment>
    <comment ref="A410" authorId="0">
      <text>
        <r>
          <rPr>
            <sz val="8"/>
            <rFont val="Tahoma"/>
            <family val="0"/>
          </rPr>
          <t>West Berkshire Council: time allowance included for each system, except for the systems which have an annual allocation where the follow-up should be undertaken as part of the next review.  School systems not included as a follow-up</t>
        </r>
      </text>
    </comment>
    <comment ref="B307" authorId="1">
      <text>
        <r>
          <rPr>
            <b/>
            <sz val="8"/>
            <rFont val="Tahoma"/>
            <family val="0"/>
          </rPr>
          <t>Amey West Berkshire:</t>
        </r>
        <r>
          <rPr>
            <sz val="8"/>
            <rFont val="Tahoma"/>
            <family val="0"/>
          </rPr>
          <t xml:space="preserve">
Review of central processing, not service area controls</t>
        </r>
      </text>
    </comment>
    <comment ref="B188" authorId="1">
      <text>
        <r>
          <rPr>
            <b/>
            <sz val="8"/>
            <rFont val="Tahoma"/>
            <family val="0"/>
          </rPr>
          <t>Amey West Berkshire:</t>
        </r>
        <r>
          <rPr>
            <sz val="8"/>
            <rFont val="Tahoma"/>
            <family val="0"/>
          </rPr>
          <t xml:space="preserve">
Review accounting arrangments - Does the legislation specify the income/exp should be ringfenced ????</t>
        </r>
      </text>
    </comment>
    <comment ref="B145" authorId="1">
      <text>
        <r>
          <rPr>
            <b/>
            <sz val="8"/>
            <rFont val="Tahoma"/>
            <family val="0"/>
          </rPr>
          <t>Amey West Berkshire:</t>
        </r>
        <r>
          <rPr>
            <sz val="8"/>
            <rFont val="Tahoma"/>
            <family val="0"/>
          </rPr>
          <t xml:space="preserve">
When PFI is up and running - each of the other current waste contracts would need to be covered as part of this.</t>
        </r>
      </text>
    </comment>
    <comment ref="B156" authorId="1">
      <text>
        <r>
          <rPr>
            <b/>
            <sz val="8"/>
            <rFont val="Tahoma"/>
            <family val="0"/>
          </rPr>
          <t>Amey West Berkshire:</t>
        </r>
        <r>
          <rPr>
            <sz val="8"/>
            <rFont val="Tahoma"/>
            <family val="0"/>
          </rPr>
          <t xml:space="preserve">
Term contract to be let in this financial year - may need to move to next year/look at timing. conWill inc</t>
        </r>
      </text>
    </comment>
    <comment ref="B348" authorId="1">
      <text>
        <r>
          <rPr>
            <b/>
            <sz val="8"/>
            <rFont val="Tahoma"/>
            <family val="0"/>
          </rPr>
          <t>Amey West Berkshire:</t>
        </r>
        <r>
          <rPr>
            <sz val="8"/>
            <rFont val="Tahoma"/>
            <family val="0"/>
          </rPr>
          <t xml:space="preserve">
On follow up to Facilities Management audit (Feb 04) we ascertained that stats for the Performance Indicators were being compiled from both the in-house Helpdesk database (used to log call for the Facilities Assistants) and also from reports from IEI, external contractors.  Be aware that Property should not rely solely on reports from an outside contractor, but should have some method of verification for the stats.</t>
        </r>
      </text>
    </comment>
  </commentList>
</comments>
</file>

<file path=xl/comments11.xml><?xml version="1.0" encoding="utf-8"?>
<comments xmlns="http://schemas.openxmlformats.org/spreadsheetml/2006/main">
  <authors>
    <author>A satisfied Microsoft Office user</author>
    <author>Helen Taylor</author>
  </authors>
  <commentList>
    <comment ref="M30" authorId="0">
      <text>
        <r>
          <rPr>
            <sz val="8"/>
            <rFont val="Tahoma"/>
            <family val="0"/>
          </rPr>
          <t>H Taylor:
FO was also introduced to Web tool but it was not completed at the time.</t>
        </r>
      </text>
    </comment>
    <comment ref="A3" authorId="1">
      <text>
        <r>
          <rPr>
            <b/>
            <sz val="8"/>
            <rFont val="Tahoma"/>
            <family val="0"/>
          </rPr>
          <t>Helen Taylor:</t>
        </r>
        <r>
          <rPr>
            <sz val="8"/>
            <rFont val="Tahoma"/>
            <family val="0"/>
          </rPr>
          <t xml:space="preserve">
Indicates recent focus groups would like these audited in 2005-6</t>
        </r>
      </text>
    </comment>
    <comment ref="C57" authorId="1">
      <text>
        <r>
          <rPr>
            <b/>
            <sz val="8"/>
            <rFont val="Tahoma"/>
            <family val="0"/>
          </rPr>
          <t>Helen Taylor:</t>
        </r>
        <r>
          <rPr>
            <sz val="8"/>
            <rFont val="Tahoma"/>
            <family val="0"/>
          </rPr>
          <t xml:space="preserve">
Try to do this in 2005-6. They have not been done for a while and have not been OfSTEDed for 4 years so due soon.</t>
        </r>
      </text>
    </comment>
    <comment ref="A101" authorId="1">
      <text>
        <r>
          <rPr>
            <b/>
            <sz val="8"/>
            <rFont val="Tahoma"/>
            <family val="0"/>
          </rPr>
          <t>Helen Taylor:</t>
        </r>
        <r>
          <rPr>
            <sz val="8"/>
            <rFont val="Tahoma"/>
            <family val="0"/>
          </rPr>
          <t xml:space="preserve">
on 26 Nov 04 the FO, Lesley Heal called to say that the GB had requested and audit of the school.  I explained that unless there were something that they were seriously concerned about then it would not be possible in this financial year. I told her that the LEA had highlighted this as a school for an early audit in 2005-6 so we would try to schedule for April/May 05</t>
        </r>
      </text>
    </comment>
  </commentList>
</comments>
</file>

<file path=xl/comments7.xml><?xml version="1.0" encoding="utf-8"?>
<comments xmlns="http://schemas.openxmlformats.org/spreadsheetml/2006/main">
  <authors>
    <author>A satisfied Microsoft Office user</author>
  </authors>
  <commentList>
    <comment ref="J65" authorId="0">
      <text>
        <r>
          <rPr>
            <sz val="8"/>
            <rFont val="Tahoma"/>
            <family val="0"/>
          </rPr>
          <t xml:space="preserve">West Berkshire Council:As per the contract details we have to carry out an audit every 6 months (3 yrs grant funded project)
</t>
        </r>
      </text>
    </comment>
    <comment ref="J97" authorId="0">
      <text>
        <r>
          <rPr>
            <sz val="8"/>
            <rFont val="Tahoma"/>
            <family val="0"/>
          </rPr>
          <t>Amey West Berkshire:
2 per year covering a five year cycle</t>
        </r>
      </text>
    </comment>
    <comment ref="J114" authorId="0">
      <text>
        <r>
          <rPr>
            <sz val="8"/>
            <rFont val="Tahoma"/>
            <family val="0"/>
          </rPr>
          <t>West Berkshire Council:
two per year covering a five year cycle</t>
        </r>
      </text>
    </comment>
    <comment ref="J126" authorId="0">
      <text>
        <r>
          <rPr>
            <sz val="8"/>
            <rFont val="Tahoma"/>
            <family val="0"/>
          </rPr>
          <t xml:space="preserve">West Berkshire Council: (8 days per visit, covering  a three year cycle)
</t>
        </r>
      </text>
    </comment>
    <comment ref="J243" authorId="0">
      <text>
        <r>
          <rPr>
            <sz val="8"/>
            <rFont val="Tahoma"/>
            <family val="0"/>
          </rPr>
          <t xml:space="preserve">West Berkshire Council:1 to be visited every other year (cycle of four years)
</t>
        </r>
      </text>
    </comment>
    <comment ref="J244" authorId="0">
      <text>
        <r>
          <rPr>
            <sz val="8"/>
            <rFont val="Tahoma"/>
            <family val="0"/>
          </rPr>
          <t>West Berkshire Council:
Same cycle as for Nursery schools</t>
        </r>
      </text>
    </comment>
    <comment ref="J268" authorId="0">
      <text>
        <r>
          <rPr>
            <sz val="8"/>
            <rFont val="Tahoma"/>
            <family val="0"/>
          </rPr>
          <t>West Berkshire Council:
one visit every other year, therefore cycle of four years</t>
        </r>
      </text>
    </comment>
    <comment ref="J291" authorId="0">
      <text>
        <r>
          <rPr>
            <sz val="8"/>
            <rFont val="Tahoma"/>
            <family val="0"/>
          </rPr>
          <t xml:space="preserve">West Berkshire Council:Visit one per year, except for first year two visits
</t>
        </r>
      </text>
    </comment>
  </commentList>
</comments>
</file>

<file path=xl/comments9.xml><?xml version="1.0" encoding="utf-8"?>
<comments xmlns="http://schemas.openxmlformats.org/spreadsheetml/2006/main">
  <authors>
    <author>Helen Taylor</author>
    <author>AJohnson</author>
  </authors>
  <commentList>
    <comment ref="A20" authorId="0">
      <text>
        <r>
          <rPr>
            <b/>
            <sz val="8"/>
            <rFont val="Tahoma"/>
            <family val="0"/>
          </rPr>
          <t>Helen Taylor:</t>
        </r>
        <r>
          <rPr>
            <sz val="8"/>
            <rFont val="Tahoma"/>
            <family val="0"/>
          </rPr>
          <t xml:space="preserve">
Assigned to Louise on17/5/04</t>
        </r>
      </text>
    </comment>
    <comment ref="A21" authorId="0">
      <text>
        <r>
          <rPr>
            <b/>
            <sz val="8"/>
            <rFont val="Tahoma"/>
            <family val="0"/>
          </rPr>
          <t>Helen Taylor:</t>
        </r>
        <r>
          <rPr>
            <sz val="8"/>
            <rFont val="Tahoma"/>
            <family val="0"/>
          </rPr>
          <t xml:space="preserve">
Assigned to Andy</t>
        </r>
      </text>
    </comment>
    <comment ref="A23" authorId="1">
      <text>
        <r>
          <rPr>
            <b/>
            <sz val="8"/>
            <rFont val="Tahoma"/>
            <family val="0"/>
          </rPr>
          <t>AJohnson:</t>
        </r>
        <r>
          <rPr>
            <sz val="8"/>
            <rFont val="Tahoma"/>
            <family val="0"/>
          </rPr>
          <t xml:space="preserve">
Assigned to Louise</t>
        </r>
      </text>
    </comment>
  </commentList>
</comments>
</file>

<file path=xl/sharedStrings.xml><?xml version="1.0" encoding="utf-8"?>
<sst xmlns="http://schemas.openxmlformats.org/spreadsheetml/2006/main" count="1820" uniqueCount="794">
  <si>
    <t>Risk</t>
  </si>
  <si>
    <t>Audit</t>
  </si>
  <si>
    <t>2005-06</t>
  </si>
  <si>
    <t>2006-07</t>
  </si>
  <si>
    <t>2007-08</t>
  </si>
  <si>
    <t>2008-09</t>
  </si>
  <si>
    <t>TOTAL</t>
  </si>
  <si>
    <t>Assessment</t>
  </si>
  <si>
    <t>Type</t>
  </si>
  <si>
    <t>Days</t>
  </si>
  <si>
    <t>Chief Executive</t>
  </si>
  <si>
    <t>Strategic Risks</t>
  </si>
  <si>
    <t>Governance</t>
  </si>
  <si>
    <t>High</t>
  </si>
  <si>
    <t>S</t>
  </si>
  <si>
    <t>Medium</t>
  </si>
  <si>
    <t>Technology</t>
  </si>
  <si>
    <t>Security</t>
  </si>
  <si>
    <t xml:space="preserve"> </t>
  </si>
  <si>
    <t>Customer / Citizen</t>
  </si>
  <si>
    <t>Low</t>
  </si>
  <si>
    <t>total</t>
  </si>
  <si>
    <t>Corporate Director, Strategy and Commissioning</t>
  </si>
  <si>
    <t>Appointment of Consultants</t>
  </si>
  <si>
    <t>Med</t>
  </si>
  <si>
    <t>Capital planning / programme</t>
  </si>
  <si>
    <t>Covered under strategic risks</t>
  </si>
  <si>
    <t>Travel Claims</t>
  </si>
  <si>
    <t>T</t>
  </si>
  <si>
    <t>Total</t>
  </si>
  <si>
    <t>Head of Legal and Electoral Services (HT)</t>
  </si>
  <si>
    <t xml:space="preserve">Registrars Service </t>
  </si>
  <si>
    <t>Legal Services</t>
  </si>
  <si>
    <t>Child Care Lawyers</t>
  </si>
  <si>
    <t>Electoral Services</t>
  </si>
  <si>
    <t>Internal Audit Advice</t>
  </si>
  <si>
    <t>Head of Policy and Performance (HT)</t>
  </si>
  <si>
    <t>Partnership development</t>
  </si>
  <si>
    <t>Economic Development</t>
  </si>
  <si>
    <t>E/T</t>
  </si>
  <si>
    <t>External Funding</t>
  </si>
  <si>
    <t>low</t>
  </si>
  <si>
    <t>Members expenses</t>
  </si>
  <si>
    <t>Complaints / Code of Conduct</t>
  </si>
  <si>
    <t>Head of Resources and Commissioning (JG)</t>
  </si>
  <si>
    <t>Income collection - spot checks</t>
  </si>
  <si>
    <t>Petty Cash Imprest Accounts - spot checks</t>
  </si>
  <si>
    <t>Head of Information and Communication (JG)</t>
  </si>
  <si>
    <t>Data Protection / Freedom of Information</t>
  </si>
  <si>
    <t>Media and PR</t>
  </si>
  <si>
    <t>Libraries Internet use</t>
  </si>
  <si>
    <t>Libraries Purchasing/stock control</t>
  </si>
  <si>
    <t>Libraries Income</t>
  </si>
  <si>
    <t>Libraries site visits (10)</t>
  </si>
  <si>
    <t>E</t>
  </si>
  <si>
    <t>Corporate Director, Community Care and Housing (JG)</t>
  </si>
  <si>
    <t>WBC/PCT Joint Working/pooled budgets</t>
  </si>
  <si>
    <t>Agency Staff</t>
  </si>
  <si>
    <t>Head of Community Care &amp; Housing (JG)</t>
  </si>
  <si>
    <t>Statutory Housing Register / Advice</t>
  </si>
  <si>
    <t>Homelessness</t>
  </si>
  <si>
    <t>Assessment of Needs/Purchase of Care</t>
  </si>
  <si>
    <t>(LD/MH)</t>
  </si>
  <si>
    <t>Day centres (3)</t>
  </si>
  <si>
    <t>Renovation Grants</t>
  </si>
  <si>
    <t>Housing Strategy</t>
  </si>
  <si>
    <t>Supporting People</t>
  </si>
  <si>
    <t>Head of Older Peoples Services (JG)</t>
  </si>
  <si>
    <t>Direct Payments</t>
  </si>
  <si>
    <t>Residential Homes - Elderly (4)</t>
  </si>
  <si>
    <t>Assessment of needs &amp; Care Packages</t>
  </si>
  <si>
    <t>Purchasing Care - Home Care</t>
  </si>
  <si>
    <t>B/f from last year</t>
  </si>
  <si>
    <t xml:space="preserve">Day care centres (5) </t>
  </si>
  <si>
    <t>Purchasing Care - Respite</t>
  </si>
  <si>
    <t>Purchasing Care - Residential</t>
  </si>
  <si>
    <t>Assessment &amp; collection of contributions</t>
  </si>
  <si>
    <t>Head of Quality Performance and Partnerships (JG)</t>
  </si>
  <si>
    <t xml:space="preserve">Training </t>
  </si>
  <si>
    <t>Client Consultation</t>
  </si>
  <si>
    <t>Residents Property (Receivership)</t>
  </si>
  <si>
    <t xml:space="preserve">Complaints </t>
  </si>
  <si>
    <t>Contract Management (Care)</t>
  </si>
  <si>
    <t>Corporate Director, Environment and Public Protection</t>
  </si>
  <si>
    <t>Head of Countryside and Environment (JG)</t>
  </si>
  <si>
    <t>Greenham Common</t>
  </si>
  <si>
    <t>Nature Discovery Centre</t>
  </si>
  <si>
    <t>Grounds Maintenance Con.</t>
  </si>
  <si>
    <t>Waste  Management and disposal PFI (includes recycling)</t>
  </si>
  <si>
    <t>Refuse Contract</t>
  </si>
  <si>
    <t>Street Cleansing Contract</t>
  </si>
  <si>
    <t>Head of Highways and Engineering (HT)</t>
  </si>
  <si>
    <t>Structural Maintenance / Engineering</t>
  </si>
  <si>
    <t>Traffic Management</t>
  </si>
  <si>
    <t>Winter Maintenance (contract)</t>
  </si>
  <si>
    <t>Home to School Transport / CRB checks</t>
  </si>
  <si>
    <t>Fleet Management</t>
  </si>
  <si>
    <t>Post 16 / Bus passes</t>
  </si>
  <si>
    <t>Bus Grants</t>
  </si>
  <si>
    <t>Electrical (including Street Lighting)</t>
  </si>
  <si>
    <t>Street Naming/numbering</t>
  </si>
  <si>
    <t>Concessionary Fares</t>
  </si>
  <si>
    <t>Road Safety</t>
  </si>
  <si>
    <t>Car Parks</t>
  </si>
  <si>
    <t>Head of Planning and Transport Strategy (JG)</t>
  </si>
  <si>
    <t>Enforcement</t>
  </si>
  <si>
    <t>Development   Control</t>
  </si>
  <si>
    <t>Section 106</t>
  </si>
  <si>
    <t>Building Control</t>
  </si>
  <si>
    <t>Transport Strategy</t>
  </si>
  <si>
    <t>Head of Public Protection (JG)</t>
  </si>
  <si>
    <t>Health and Safety</t>
  </si>
  <si>
    <t>Service requests</t>
  </si>
  <si>
    <t>Purchase/Disposal of samples</t>
  </si>
  <si>
    <t xml:space="preserve">     </t>
  </si>
  <si>
    <t>Emergency Planning</t>
  </si>
  <si>
    <t>Licensing Income</t>
  </si>
  <si>
    <t>New legislation/but will be in transition for 04/05</t>
  </si>
  <si>
    <t>Corporate Director, Children and Young People</t>
  </si>
  <si>
    <t>Head of Education (HT)</t>
  </si>
  <si>
    <t>Education Psychologist Service</t>
  </si>
  <si>
    <t>Advice Information Training</t>
  </si>
  <si>
    <t>West Berkshire Training Centre</t>
  </si>
  <si>
    <t>School Improvement</t>
  </si>
  <si>
    <t>Secondary Schools (10)</t>
  </si>
  <si>
    <t>Primary Schools (68)</t>
  </si>
  <si>
    <t>Call off and web visits</t>
  </si>
  <si>
    <t>Finance Officer support</t>
  </si>
  <si>
    <t>Access</t>
  </si>
  <si>
    <t>Formula funding</t>
  </si>
  <si>
    <t>Central Administration of Standards funds</t>
  </si>
  <si>
    <t>PLASC (80 schools)</t>
  </si>
  <si>
    <t>Student Loans/ Grants</t>
  </si>
  <si>
    <t>Special Needs  Recoupment</t>
  </si>
  <si>
    <t>School  admissions policy</t>
  </si>
  <si>
    <t>Home to School Transport Entitlement</t>
  </si>
  <si>
    <t>School Meals Contract</t>
  </si>
  <si>
    <t>SEN Inclusion Early Years/ Childcare</t>
  </si>
  <si>
    <t>Nursery Schools (2)</t>
  </si>
  <si>
    <t>Special Schools (2)</t>
  </si>
  <si>
    <t>Pupil referral units (4)(1 per year)</t>
  </si>
  <si>
    <t>Central Administration - Childcare Grant</t>
  </si>
  <si>
    <t>Nursery Provision (multiple)</t>
  </si>
  <si>
    <t>Social Inclusion</t>
  </si>
  <si>
    <t>Special Needs Assessment &amp; Statementing</t>
  </si>
  <si>
    <t>Home Tuition</t>
  </si>
  <si>
    <t>Resource Units (7)</t>
  </si>
  <si>
    <t>Adult Education</t>
  </si>
  <si>
    <t>Head of Children's Services (HT)</t>
  </si>
  <si>
    <t>Castlecroft</t>
  </si>
  <si>
    <t>Assessment of Need</t>
  </si>
  <si>
    <t xml:space="preserve">Family Support Service(to include respite purchase)  </t>
  </si>
  <si>
    <t>Child Protection Systems (Section 47 Investig)</t>
  </si>
  <si>
    <t>Foster Care</t>
  </si>
  <si>
    <t>Foster Care Recruitment</t>
  </si>
  <si>
    <t>Adoption - Recruitment, Assessment, Training</t>
  </si>
  <si>
    <t>Developing Systems for Care Leavers</t>
  </si>
  <si>
    <t>Payment of Carers</t>
  </si>
  <si>
    <t>Quality monitoring</t>
  </si>
  <si>
    <t>Service Level Agreements</t>
  </si>
  <si>
    <t>Unaccompanied Children - Asylum</t>
  </si>
  <si>
    <t>s17 &amp;s24  assistance</t>
  </si>
  <si>
    <t>York House - Family Resource Team</t>
  </si>
  <si>
    <t>Pooled budget Child &amp; Adolescent mental health</t>
  </si>
  <si>
    <t>Head of Culture and Youth (HT)</t>
  </si>
  <si>
    <t>Youth Services (6)</t>
  </si>
  <si>
    <t>Leisure Centre Management</t>
  </si>
  <si>
    <t>Sports Centres (3)</t>
  </si>
  <si>
    <t>Museums (1)</t>
  </si>
  <si>
    <t>Archaeology</t>
  </si>
  <si>
    <t xml:space="preserve">Area Teams (2 teams) </t>
  </si>
  <si>
    <t>Tourist Information Centre</t>
  </si>
  <si>
    <t>Adventure Dolphin &amp; Outdoor Youth Activity</t>
  </si>
  <si>
    <t>Ufton Court</t>
  </si>
  <si>
    <t>Director, Finance and Business Systems (Amey)</t>
  </si>
  <si>
    <t>Head of Accountancy (JG)</t>
  </si>
  <si>
    <t>SIP - GL</t>
  </si>
  <si>
    <t>Head of Resources</t>
  </si>
  <si>
    <t>F</t>
  </si>
  <si>
    <t>Head of Policy and Performance (JG)</t>
  </si>
  <si>
    <t>Head of Exchequer (JG)</t>
  </si>
  <si>
    <t xml:space="preserve">SIP - Payroll </t>
  </si>
  <si>
    <t>Payroll / PAYE (managed Audit)</t>
  </si>
  <si>
    <t>S/T</t>
  </si>
  <si>
    <t>NFI Payroll Investigation work</t>
  </si>
  <si>
    <t>Car Loans &amp; Car Leasing</t>
  </si>
  <si>
    <t>Travel and Subsistence</t>
  </si>
  <si>
    <t>VAT</t>
  </si>
  <si>
    <t>Head of Revenues and Benefits and Service Access</t>
  </si>
  <si>
    <t xml:space="preserve">SIP - Revenues </t>
  </si>
  <si>
    <t>NFI Benefits Investigation work</t>
  </si>
  <si>
    <t>Land Charges</t>
  </si>
  <si>
    <t>Service Access</t>
  </si>
  <si>
    <t>Head of Assurance (JG)</t>
  </si>
  <si>
    <t>Insurance</t>
  </si>
  <si>
    <t>Risk Management</t>
  </si>
  <si>
    <t>Head of Procurement (JG)</t>
  </si>
  <si>
    <t>Purchasing</t>
  </si>
  <si>
    <t>School Cleaning Contract</t>
  </si>
  <si>
    <t>Contract letting/monitoring</t>
  </si>
  <si>
    <t>Head of Property (HT)</t>
  </si>
  <si>
    <t>Commercial Rents</t>
  </si>
  <si>
    <t>Asset management</t>
  </si>
  <si>
    <t>Building Maintenance</t>
  </si>
  <si>
    <t>Facilities Management</t>
  </si>
  <si>
    <t>Project Management</t>
  </si>
  <si>
    <t xml:space="preserve">Director, ICT and Business Support </t>
  </si>
  <si>
    <t>Print Unit (JG)</t>
  </si>
  <si>
    <t>Graphics</t>
  </si>
  <si>
    <t>Print Unit</t>
  </si>
  <si>
    <t>ICT (JG)</t>
  </si>
  <si>
    <t>Management Issues</t>
  </si>
  <si>
    <t>Ensure compliance with external requirements</t>
  </si>
  <si>
    <t>Change control Management</t>
  </si>
  <si>
    <t>Acquisition and Implementation</t>
  </si>
  <si>
    <t>Post Implementation Reviews</t>
  </si>
  <si>
    <t>Delivery and Support</t>
  </si>
  <si>
    <t>Ensure continuous service</t>
  </si>
  <si>
    <t>Ensure systems security</t>
  </si>
  <si>
    <t>Internet security</t>
  </si>
  <si>
    <t>Manage problems and incidents (help desk)</t>
  </si>
  <si>
    <t>Manage data (File controls)</t>
  </si>
  <si>
    <t>EDI</t>
  </si>
  <si>
    <t>Internal audit advice</t>
  </si>
  <si>
    <t>Head of Business Support (JG)</t>
  </si>
  <si>
    <t>Postage and Carriage</t>
  </si>
  <si>
    <t xml:space="preserve">Medium </t>
  </si>
  <si>
    <t>Community  Information Centre</t>
  </si>
  <si>
    <t>HR and OD Exec</t>
  </si>
  <si>
    <t>Human Resources (JG)</t>
  </si>
  <si>
    <t>Recruitment (process)</t>
  </si>
  <si>
    <t>Absence Management</t>
  </si>
  <si>
    <t>Strategic Personnel advice</t>
  </si>
  <si>
    <t>Audit Planning, Reporting and Chasing</t>
  </si>
  <si>
    <t xml:space="preserve">Chasing clients </t>
  </si>
  <si>
    <t>Annual Audit Plan</t>
  </si>
  <si>
    <t>Half Yearly Reports</t>
  </si>
  <si>
    <t>Update for s151 officer</t>
  </si>
  <si>
    <t>PLANNED AUDIT DAYS TOTAL</t>
  </si>
  <si>
    <t>CONTINGENCIES</t>
  </si>
  <si>
    <t>Contingencies for investigations and variations to plan</t>
  </si>
  <si>
    <t>TOTAL AUDIT DAYS</t>
  </si>
  <si>
    <t>Strategic Risk Management</t>
  </si>
  <si>
    <t>Risk Register</t>
  </si>
  <si>
    <t>Action Plan</t>
  </si>
  <si>
    <t>Business Continuity Plan</t>
  </si>
  <si>
    <t>Service Risk Management</t>
  </si>
  <si>
    <t>S&amp;C</t>
  </si>
  <si>
    <t>Resources and Commissioning</t>
  </si>
  <si>
    <t>Information and Communication</t>
  </si>
  <si>
    <t>Policy &amp; Performance</t>
  </si>
  <si>
    <t>Legal and Electoral</t>
  </si>
  <si>
    <t>CYP</t>
  </si>
  <si>
    <t>Education</t>
  </si>
  <si>
    <t>Culture and Youth</t>
  </si>
  <si>
    <t>Childrens Services</t>
  </si>
  <si>
    <t>Policy</t>
  </si>
  <si>
    <t>CCH</t>
  </si>
  <si>
    <t>Older Peoples Services</t>
  </si>
  <si>
    <t>Community Care and Housing</t>
  </si>
  <si>
    <t>Quality Performance and Partnerships</t>
  </si>
  <si>
    <t>EPP</t>
  </si>
  <si>
    <t>Public Protection</t>
  </si>
  <si>
    <t>Highways &amp; Engineering</t>
  </si>
  <si>
    <t>Planning and Transport</t>
  </si>
  <si>
    <t>Countrysde &amp; Environment</t>
  </si>
  <si>
    <t>FABS</t>
  </si>
  <si>
    <t>Accountancy</t>
  </si>
  <si>
    <t>Policy and Planning</t>
  </si>
  <si>
    <t>Assurance</t>
  </si>
  <si>
    <t>Exchequer</t>
  </si>
  <si>
    <t>Revenues and Benefits</t>
  </si>
  <si>
    <t>Property</t>
  </si>
  <si>
    <t>Procurement</t>
  </si>
  <si>
    <t>HR&amp;OD</t>
  </si>
  <si>
    <t>Human Resources</t>
  </si>
  <si>
    <t>Organisational Development</t>
  </si>
  <si>
    <t>ICT and Business Support</t>
  </si>
  <si>
    <t>ICT</t>
  </si>
  <si>
    <t>Business Support</t>
  </si>
  <si>
    <t>Project Risk Management</t>
  </si>
  <si>
    <t>Waste PFI</t>
  </si>
  <si>
    <t>Amey SIP</t>
  </si>
  <si>
    <t>Reporting</t>
  </si>
  <si>
    <t>Review of Risk Management Strategy &amp; Plans</t>
  </si>
  <si>
    <t>Quarterly Reports</t>
  </si>
  <si>
    <t>Working Parties</t>
  </si>
  <si>
    <t>JCC</t>
  </si>
  <si>
    <t>Loss prevention</t>
  </si>
  <si>
    <t>Schools risk manual</t>
  </si>
  <si>
    <t>Training</t>
  </si>
  <si>
    <t>Schools</t>
  </si>
  <si>
    <t xml:space="preserve">Officers </t>
  </si>
  <si>
    <t>Members</t>
  </si>
  <si>
    <t>Advice</t>
  </si>
  <si>
    <t>Site Visits</t>
  </si>
  <si>
    <t>2004-05</t>
  </si>
  <si>
    <t>H&amp;S Work Plan 2004 - 2009</t>
  </si>
  <si>
    <t>Policy Work</t>
  </si>
  <si>
    <t>H&amp;S Policy review</t>
  </si>
  <si>
    <t>H&amp;S annual plan</t>
  </si>
  <si>
    <t>H&amp;S Safety Plans</t>
  </si>
  <si>
    <t>H&amp;S Manual</t>
  </si>
  <si>
    <t>Permit to Work</t>
  </si>
  <si>
    <t xml:space="preserve">Information </t>
  </si>
  <si>
    <t>Produce an H&amp;S newsletter.</t>
  </si>
  <si>
    <t>Promote National Health and Safety week.</t>
  </si>
  <si>
    <t>Audit / Monitoring Work</t>
  </si>
  <si>
    <t>H&amp;S Audits</t>
  </si>
  <si>
    <t>Unplanned Audits</t>
  </si>
  <si>
    <t>H&amp;S Incident Monitoring</t>
  </si>
  <si>
    <t>Quarterly Report</t>
  </si>
  <si>
    <t>Accident Reporting</t>
  </si>
  <si>
    <t>H&amp;S Training Plan</t>
  </si>
  <si>
    <t>Working Groups</t>
  </si>
  <si>
    <t>Risk Management JCC</t>
  </si>
  <si>
    <t>Lone Working</t>
  </si>
  <si>
    <t>Fire Wardens</t>
  </si>
  <si>
    <t>First Aid</t>
  </si>
  <si>
    <t>Schools Core</t>
  </si>
  <si>
    <t>Plan schools H&amp;S service delivery</t>
  </si>
  <si>
    <t>Secondary Schools</t>
  </si>
  <si>
    <t>Primary Schools</t>
  </si>
  <si>
    <t>Special Schools</t>
  </si>
  <si>
    <t>Nursery Schools</t>
  </si>
  <si>
    <t>PRU's</t>
  </si>
  <si>
    <t xml:space="preserve">Slips and Trips </t>
  </si>
  <si>
    <t xml:space="preserve">Risk Assessment </t>
  </si>
  <si>
    <t>TOTAL DAYS</t>
  </si>
  <si>
    <t>Reference</t>
  </si>
  <si>
    <t>Inspection location:</t>
  </si>
  <si>
    <t>nominated contact:</t>
  </si>
  <si>
    <t>Planned</t>
  </si>
  <si>
    <t>Actual</t>
  </si>
  <si>
    <t>Issued</t>
  </si>
  <si>
    <t>Accepted</t>
  </si>
  <si>
    <t>Close out</t>
  </si>
  <si>
    <t>Comments</t>
  </si>
  <si>
    <t>INSP 001</t>
  </si>
  <si>
    <t>INSP 002</t>
  </si>
  <si>
    <t>INSP 003</t>
  </si>
  <si>
    <t>INSP 004</t>
  </si>
  <si>
    <t>INSP 005</t>
  </si>
  <si>
    <t>INSP 006</t>
  </si>
  <si>
    <t>INSP 007</t>
  </si>
  <si>
    <t>David Wheen</t>
  </si>
  <si>
    <t>INSP 008</t>
  </si>
  <si>
    <t>INSP 009</t>
  </si>
  <si>
    <t>INSP 010</t>
  </si>
  <si>
    <t>INSP 011</t>
  </si>
  <si>
    <t>INSP 012</t>
  </si>
  <si>
    <t>INSP 013</t>
  </si>
  <si>
    <t>INSP 014</t>
  </si>
  <si>
    <t>INSP 015</t>
  </si>
  <si>
    <t>INSP 017</t>
  </si>
  <si>
    <t>INSP 018</t>
  </si>
  <si>
    <t>INSP 019</t>
  </si>
  <si>
    <t>INSP 020</t>
  </si>
  <si>
    <t>INSP 021</t>
  </si>
  <si>
    <t>INSP 022</t>
  </si>
  <si>
    <t>INSP 023</t>
  </si>
  <si>
    <t>INSP 024</t>
  </si>
  <si>
    <t>INSP 025</t>
  </si>
  <si>
    <t>INSP 026</t>
  </si>
  <si>
    <t>INSP 027</t>
  </si>
  <si>
    <t>INSP 028</t>
  </si>
  <si>
    <t>INSP 029</t>
  </si>
  <si>
    <t>INSP 030</t>
  </si>
  <si>
    <t>INSP 031</t>
  </si>
  <si>
    <t>INSP 032</t>
  </si>
  <si>
    <t>INSP 033</t>
  </si>
  <si>
    <t>INSP 034</t>
  </si>
  <si>
    <t>INSP 035</t>
  </si>
  <si>
    <t>INSP 036</t>
  </si>
  <si>
    <t>INSP 037</t>
  </si>
  <si>
    <t>INSP 038</t>
  </si>
  <si>
    <t>INSP 039</t>
  </si>
  <si>
    <t>INSP 040</t>
  </si>
  <si>
    <t>INSP 041</t>
  </si>
  <si>
    <t>INSP 042</t>
  </si>
  <si>
    <t>INSP 043</t>
  </si>
  <si>
    <t>INSP 044</t>
  </si>
  <si>
    <t>INSP 045</t>
  </si>
  <si>
    <t>INSP 046</t>
  </si>
  <si>
    <t>INSP 047</t>
  </si>
  <si>
    <t>INSP 048</t>
  </si>
  <si>
    <t>SCHOOL NAME</t>
  </si>
  <si>
    <t xml:space="preserve">Risk </t>
  </si>
  <si>
    <t>Totals</t>
  </si>
  <si>
    <t>Service Level</t>
  </si>
  <si>
    <t>Booked</t>
  </si>
  <si>
    <t>Contact Name</t>
  </si>
  <si>
    <t>ALDERMASTON CE</t>
  </si>
  <si>
    <t>BASILDON</t>
  </si>
  <si>
    <t>BEEDON CE</t>
  </si>
  <si>
    <t>Level 2</t>
  </si>
  <si>
    <t>BEENHAM</t>
  </si>
  <si>
    <t>BIRCH COPSE</t>
  </si>
  <si>
    <t>BRADFIELD CE</t>
  </si>
  <si>
    <t>BRIGHTWALTON CE</t>
  </si>
  <si>
    <t>BRIMPTON CE</t>
  </si>
  <si>
    <t>BUCKLEBURY CE</t>
  </si>
  <si>
    <t>BURGHFIELD ST MARY'S</t>
  </si>
  <si>
    <t>CALCOT INFANT</t>
  </si>
  <si>
    <t>CALCOT JUNIOR</t>
  </si>
  <si>
    <t>CHADDLEWORTH ST ANDREW'S</t>
  </si>
  <si>
    <t>CHIEVELEY</t>
  </si>
  <si>
    <t>COMPTON CE</t>
  </si>
  <si>
    <t>CURRIDGE</t>
  </si>
  <si>
    <t>DOWNSWAY</t>
  </si>
  <si>
    <t>DUNSTON PARK INFANT</t>
  </si>
  <si>
    <t>ENBORNE CE</t>
  </si>
  <si>
    <t>ENGLEFIELD CE</t>
  </si>
  <si>
    <t>FALKLAND</t>
  </si>
  <si>
    <t>Level 3</t>
  </si>
  <si>
    <t>FIR TREE</t>
  </si>
  <si>
    <t>FRANCIS BAILY</t>
  </si>
  <si>
    <t>GARLAND JUNIOR</t>
  </si>
  <si>
    <t>GREENHAM COURT</t>
  </si>
  <si>
    <t>HAMPSTEAD NORREYS</t>
  </si>
  <si>
    <t>HERMITAGE</t>
  </si>
  <si>
    <t>HUNGERFORD</t>
  </si>
  <si>
    <t>INKPEN</t>
  </si>
  <si>
    <t>JOHN RANKIN INFANT</t>
  </si>
  <si>
    <t>JOHN RANKIN JUNIOR</t>
  </si>
  <si>
    <t>KENNET VALLEY</t>
  </si>
  <si>
    <t>KINTBURY ST MARY'S</t>
  </si>
  <si>
    <t>LAMBOURN CE</t>
  </si>
  <si>
    <t>LONG LANE</t>
  </si>
  <si>
    <t>MRS BLANDS INFANT</t>
  </si>
  <si>
    <t>PANGBOURNE</t>
  </si>
  <si>
    <t>Mrs C Scott</t>
  </si>
  <si>
    <t>PARSONS DOWN INFANT</t>
  </si>
  <si>
    <t>PARSONS DOWN JUNIOR</t>
  </si>
  <si>
    <t>PURLEY CE INFANT</t>
  </si>
  <si>
    <t>ROBERT SANDILANDS</t>
  </si>
  <si>
    <t>SHAW-CUM-DONNINGTON</t>
  </si>
  <si>
    <t>SHEFFORD CE</t>
  </si>
  <si>
    <t>SPEENHAMLAND</t>
  </si>
  <si>
    <t>Mrs E Brooks</t>
  </si>
  <si>
    <t>SPRINGFIELD</t>
  </si>
  <si>
    <t>SPURCROFT</t>
  </si>
  <si>
    <t>ST FINIAN'S RC</t>
  </si>
  <si>
    <t>ST JOHN'S CE INFANT</t>
  </si>
  <si>
    <t>ST JOHN THE EVANGELIST</t>
  </si>
  <si>
    <t>ST JOSEPHS RC</t>
  </si>
  <si>
    <t>ST MARK'S CE</t>
  </si>
  <si>
    <t>ST MARY'S CE JUNIOR (3058)</t>
  </si>
  <si>
    <t>ST MARY'S Mortimer (3042)</t>
  </si>
  <si>
    <t xml:space="preserve">ST NICHOLAS CE </t>
  </si>
  <si>
    <t>ST PAULS</t>
  </si>
  <si>
    <t>STOCKCROSS</t>
  </si>
  <si>
    <t>STREATLEY CE</t>
  </si>
  <si>
    <t>SULHAMPSTEAD &amp; UFTON NERVET</t>
  </si>
  <si>
    <t>THE ILSLEYS</t>
  </si>
  <si>
    <t>THEALE CE</t>
  </si>
  <si>
    <t>WELFORD &amp; WICKHAM</t>
  </si>
  <si>
    <t>WESTWOOD FARM INFANT</t>
  </si>
  <si>
    <t>WESTWOOD FARM JUNIOR</t>
  </si>
  <si>
    <t>WHITELANDS PARK</t>
  </si>
  <si>
    <t>WINCHCOMBE INFANT</t>
  </si>
  <si>
    <t>WINCHCOMBE JUNIOR</t>
  </si>
  <si>
    <t>WOOLHAMPTON</t>
  </si>
  <si>
    <t>YATTENDON</t>
  </si>
  <si>
    <t>Total Primary Schools</t>
  </si>
  <si>
    <t>JOHN O'GAUNT</t>
  </si>
  <si>
    <t>Mrs Bartlett</t>
  </si>
  <si>
    <t>KENNET</t>
  </si>
  <si>
    <t>LITTLEHEATH</t>
  </si>
  <si>
    <t>PARK HOUSE</t>
  </si>
  <si>
    <t xml:space="preserve">TRINITY </t>
  </si>
  <si>
    <t>THE WILLINK</t>
  </si>
  <si>
    <t>THEALE GREEN</t>
  </si>
  <si>
    <t>Level 3 (tbc)</t>
  </si>
  <si>
    <t>Richard Smith</t>
  </si>
  <si>
    <t>ST BARTHOLEMEWS</t>
  </si>
  <si>
    <t>THE DOWNS</t>
  </si>
  <si>
    <t>DENEFIELD</t>
  </si>
  <si>
    <t>Total Secondary Schools</t>
  </si>
  <si>
    <t>BROOKFIELDS</t>
  </si>
  <si>
    <t>THE CASTLE</t>
  </si>
  <si>
    <t>Graham Page</t>
  </si>
  <si>
    <t>Total Special Schools</t>
  </si>
  <si>
    <t>Nurseries</t>
  </si>
  <si>
    <t>CHURCH CROFT</t>
  </si>
  <si>
    <t>VICTORIA PARK</t>
  </si>
  <si>
    <t>Total Nurseries</t>
  </si>
  <si>
    <t>Newbury Primary Day Unit</t>
  </si>
  <si>
    <t>Badgers Hill (Eastern Area Pupil Referral Unit)</t>
  </si>
  <si>
    <t>Priory Pupil Referral Unit</t>
  </si>
  <si>
    <t>The Quay</t>
  </si>
  <si>
    <t>Bridgeway Pupil Referral Unit</t>
  </si>
  <si>
    <t>Total PRU's</t>
  </si>
  <si>
    <t>Total all establishments</t>
  </si>
  <si>
    <t xml:space="preserve">Total Core </t>
  </si>
  <si>
    <t>Resources Available</t>
  </si>
  <si>
    <t>deficit</t>
  </si>
  <si>
    <t>Call off and WEB visits</t>
  </si>
  <si>
    <t>Deficit / Surplus</t>
  </si>
  <si>
    <t>2009-10</t>
  </si>
  <si>
    <t>Performance</t>
  </si>
  <si>
    <t>Monthly reporting</t>
  </si>
  <si>
    <t>Quality</t>
  </si>
  <si>
    <t xml:space="preserve">WBC </t>
  </si>
  <si>
    <t>AWB</t>
  </si>
  <si>
    <t>2003/2004</t>
  </si>
  <si>
    <t>ip</t>
  </si>
  <si>
    <t>jg</t>
  </si>
  <si>
    <t>sr</t>
  </si>
  <si>
    <t>rp</t>
  </si>
  <si>
    <t>mt</t>
  </si>
  <si>
    <t>ht</t>
  </si>
  <si>
    <t>kw</t>
  </si>
  <si>
    <t>sc</t>
  </si>
  <si>
    <t>mg</t>
  </si>
  <si>
    <t>RS</t>
  </si>
  <si>
    <t>DM</t>
  </si>
  <si>
    <t>XX</t>
  </si>
  <si>
    <t>CM</t>
  </si>
  <si>
    <t>AS</t>
  </si>
  <si>
    <t>days</t>
  </si>
  <si>
    <t>No. of Days Per Annum</t>
  </si>
  <si>
    <t>Total Weekend days</t>
  </si>
  <si>
    <t>Total Staff Days</t>
  </si>
  <si>
    <t>Statutory Leave</t>
  </si>
  <si>
    <t>Annual Leave</t>
  </si>
  <si>
    <t>Special Leave</t>
  </si>
  <si>
    <t>Sick Absence</t>
  </si>
  <si>
    <t>Vacancies</t>
  </si>
  <si>
    <t>Total Non Productive</t>
  </si>
  <si>
    <t>Performance Management</t>
  </si>
  <si>
    <t>Total Management and Training</t>
  </si>
  <si>
    <t>Total Chargeable Days</t>
  </si>
  <si>
    <t>Internal Audit Follow-ups 2004/5</t>
  </si>
  <si>
    <t>Name</t>
  </si>
  <si>
    <t xml:space="preserve">Head of Service </t>
  </si>
  <si>
    <t>Date Due</t>
  </si>
  <si>
    <t>Date Completed</t>
  </si>
  <si>
    <t>Time taken</t>
  </si>
  <si>
    <t>Group Auditor</t>
  </si>
  <si>
    <t>Traffic lights</t>
  </si>
  <si>
    <t>Continuous Service</t>
  </si>
  <si>
    <t>JG</t>
  </si>
  <si>
    <t>Highways and Engineering</t>
  </si>
  <si>
    <t>Payroll</t>
  </si>
  <si>
    <t>Creditors</t>
  </si>
  <si>
    <t>Debtors</t>
  </si>
  <si>
    <t>Community Care</t>
  </si>
  <si>
    <t>Planning and Transport Strategy</t>
  </si>
  <si>
    <t>Contract Letting and Monitoring</t>
  </si>
  <si>
    <t>Corporate Review</t>
  </si>
  <si>
    <t xml:space="preserve">High View </t>
  </si>
  <si>
    <t>Priory PRU</t>
  </si>
  <si>
    <t>Badgers Hill PRU</t>
  </si>
  <si>
    <t>Amey</t>
  </si>
  <si>
    <t>Transport Services</t>
  </si>
  <si>
    <t>Internal Audit - Establishment Visits 2004/5</t>
  </si>
  <si>
    <t>Name of Establishment</t>
  </si>
  <si>
    <t>Date Final Report Issued</t>
  </si>
  <si>
    <t>last full visit</t>
  </si>
  <si>
    <t>systems audit</t>
  </si>
  <si>
    <t>Web visit</t>
  </si>
  <si>
    <t>FINANCE OFFICER</t>
  </si>
  <si>
    <t>visit</t>
  </si>
  <si>
    <t>03/04</t>
  </si>
  <si>
    <t>Jane Bell</t>
  </si>
  <si>
    <t>00/01</t>
  </si>
  <si>
    <t>Carol Collins</t>
  </si>
  <si>
    <t xml:space="preserve">Lesley Garner </t>
  </si>
  <si>
    <t>Maggie Mitchell</t>
  </si>
  <si>
    <t xml:space="preserve">Jackie Davis </t>
  </si>
  <si>
    <t>01/02</t>
  </si>
  <si>
    <t>Wendy Dance</t>
  </si>
  <si>
    <t>99/00</t>
  </si>
  <si>
    <t>Sue Cownley</t>
  </si>
  <si>
    <t>Kim Hodgson</t>
  </si>
  <si>
    <t>Jackie Sadler</t>
  </si>
  <si>
    <t>Bursar supply</t>
  </si>
  <si>
    <t>23/9/98</t>
  </si>
  <si>
    <t>Diane Donaldson</t>
  </si>
  <si>
    <t>Sue Duggan</t>
  </si>
  <si>
    <t>Joy Appleton</t>
  </si>
  <si>
    <t>Jan Clarke</t>
  </si>
  <si>
    <t>Gillian Warwick</t>
  </si>
  <si>
    <t>21/10/98</t>
  </si>
  <si>
    <t>Mary Wearn</t>
  </si>
  <si>
    <t>Ann Hatchett</t>
  </si>
  <si>
    <t>16/9/98</t>
  </si>
  <si>
    <t>Ann Farr</t>
  </si>
  <si>
    <t>Catherine Morrison</t>
  </si>
  <si>
    <t>Julia Kidd</t>
  </si>
  <si>
    <t>Jan McGahan</t>
  </si>
  <si>
    <t>Mrs Keep</t>
  </si>
  <si>
    <t>Rosie Bass</t>
  </si>
  <si>
    <t>17/9/98</t>
  </si>
  <si>
    <t>Sandra Hunt</t>
  </si>
  <si>
    <t>Barbara Garnsworthy</t>
  </si>
  <si>
    <t>98/99</t>
  </si>
  <si>
    <t xml:space="preserve">Val Coombs </t>
  </si>
  <si>
    <t>Liz Hayes</t>
  </si>
  <si>
    <t>Follow up</t>
  </si>
  <si>
    <t>13/11/98</t>
  </si>
  <si>
    <t>Pam Wilson</t>
  </si>
  <si>
    <t>Wendy Randall</t>
  </si>
  <si>
    <t>Julie Hill</t>
  </si>
  <si>
    <t>Lorraine Stanford</t>
  </si>
  <si>
    <t>Josie Bartter</t>
  </si>
  <si>
    <t>Janet Mitchell</t>
  </si>
  <si>
    <t>20/10/98</t>
  </si>
  <si>
    <t>Jo Hutchings</t>
  </si>
  <si>
    <t>Jenny Moir</t>
  </si>
  <si>
    <t>03'04</t>
  </si>
  <si>
    <t>George Brown</t>
  </si>
  <si>
    <t>Ann Hunter</t>
  </si>
  <si>
    <t>Elaine Fletcher</t>
  </si>
  <si>
    <t>Peggy Greenway</t>
  </si>
  <si>
    <t>15/9/98</t>
  </si>
  <si>
    <t>Julia Wyard</t>
  </si>
  <si>
    <t>Juanita Brown</t>
  </si>
  <si>
    <t>Barbara Major</t>
  </si>
  <si>
    <t xml:space="preserve">Maureen Long </t>
  </si>
  <si>
    <t>Barbara Hill</t>
  </si>
  <si>
    <t>Marilyn Britt</t>
  </si>
  <si>
    <t>Roz Haynes</t>
  </si>
  <si>
    <t xml:space="preserve">Lyn Wells </t>
  </si>
  <si>
    <t>Sue White</t>
  </si>
  <si>
    <t>Lesley Stanbury</t>
  </si>
  <si>
    <t xml:space="preserve">Jane Murray </t>
  </si>
  <si>
    <t>Mrs A. McDonnell</t>
  </si>
  <si>
    <t>Avril Duffy</t>
  </si>
  <si>
    <t>Mrs Stanbrook</t>
  </si>
  <si>
    <t>Freya Hampton</t>
  </si>
  <si>
    <t>Helen Pearce</t>
  </si>
  <si>
    <t>Julie Parkes-Bowen</t>
  </si>
  <si>
    <t>Carol Pope</t>
  </si>
  <si>
    <t>24/9/98</t>
  </si>
  <si>
    <t xml:space="preserve">Karen </t>
  </si>
  <si>
    <t>Chris Silver</t>
  </si>
  <si>
    <t>Jenny Reeve</t>
  </si>
  <si>
    <t>Angela Cavell</t>
  </si>
  <si>
    <t>Janice Christie</t>
  </si>
  <si>
    <t>Sue Lockwood</t>
  </si>
  <si>
    <t>Debra Goodsell</t>
  </si>
  <si>
    <t>Pam Vaughan</t>
  </si>
  <si>
    <t>02/03</t>
  </si>
  <si>
    <t>John Garland</t>
  </si>
  <si>
    <t>Carol Cook</t>
  </si>
  <si>
    <t>Karen John</t>
  </si>
  <si>
    <t>Sue Peters</t>
  </si>
  <si>
    <t>Stella Sunnerton</t>
  </si>
  <si>
    <t xml:space="preserve"> High</t>
  </si>
  <si>
    <t>Mary Harris</t>
  </si>
  <si>
    <t>Pupil Referral Units</t>
  </si>
  <si>
    <t>PRIORY</t>
  </si>
  <si>
    <t>BADGERS HILL</t>
  </si>
  <si>
    <t>BRIDGEWAY</t>
  </si>
  <si>
    <t>Total PRUs</t>
  </si>
  <si>
    <t>Housing</t>
  </si>
  <si>
    <t>HT</t>
  </si>
  <si>
    <t>Budgetary Control</t>
  </si>
  <si>
    <t>Childrens' Services</t>
  </si>
  <si>
    <t>Contracts and Maintenance</t>
  </si>
  <si>
    <t>School Service and Quality - (now Access)</t>
  </si>
  <si>
    <t>School Service and Quality - (now Advice Info and training)</t>
  </si>
  <si>
    <t>Maintenance of Structures</t>
  </si>
  <si>
    <t>Street Naming and Numbering</t>
  </si>
  <si>
    <t>NOF Digitisation Project</t>
  </si>
  <si>
    <t>Tina Smart</t>
  </si>
  <si>
    <t>John Cheney</t>
  </si>
  <si>
    <t>Mr P Booth</t>
  </si>
  <si>
    <t>Ms Angela Hay</t>
  </si>
  <si>
    <t>Barbara Bradford (Governor)</t>
  </si>
  <si>
    <t>Leslie Garner</t>
  </si>
  <si>
    <t>Mrs L McCulloch-Smith</t>
  </si>
  <si>
    <t>Julie Moore</t>
  </si>
  <si>
    <t>Jeremy Spencer (head)</t>
  </si>
  <si>
    <t>Mrs S Cantwell (head)</t>
  </si>
  <si>
    <t>Mr Askey (Head)</t>
  </si>
  <si>
    <t>Miss Bassett (Acting Head)</t>
  </si>
  <si>
    <t>Ms Sawyer (Head)</t>
  </si>
  <si>
    <t>Sarah Raynard (Finance Off)</t>
  </si>
  <si>
    <t>Mrs J Goddard</t>
  </si>
  <si>
    <t>Mrs J Hopgood (head)</t>
  </si>
  <si>
    <t>Mrs Williams (Head)</t>
  </si>
  <si>
    <t>Mrs Robinson (Head)</t>
  </si>
  <si>
    <t>Sue Jones</t>
  </si>
  <si>
    <t>1.11.04</t>
  </si>
  <si>
    <t>6.10.04</t>
  </si>
  <si>
    <t>ST JOHN'S CE INFANT (Mortimer)</t>
  </si>
  <si>
    <t xml:space="preserve">ST NICOLAS CE </t>
  </si>
  <si>
    <t>THE Quay</t>
  </si>
  <si>
    <t>04/05</t>
  </si>
  <si>
    <t>Link to next review</t>
  </si>
  <si>
    <t>stage 1 June 04</t>
  </si>
  <si>
    <t>N/A</t>
  </si>
  <si>
    <t>Operations</t>
  </si>
  <si>
    <t>Child Protection in Schools</t>
  </si>
  <si>
    <t>Offsite Activities</t>
  </si>
  <si>
    <t>Accounts Payable (managed audit)</t>
  </si>
  <si>
    <t>Accounts Receivable (managed audit)</t>
  </si>
  <si>
    <t>Intermediate Care - Pooled budget</t>
  </si>
  <si>
    <t>O/T - Equipment - pooled budget</t>
  </si>
  <si>
    <t>Corporate Governance Framework</t>
  </si>
  <si>
    <t>Resource Planning / Capacity / Coporate Plan</t>
  </si>
  <si>
    <t>IEG</t>
  </si>
  <si>
    <t>Business Continuity / Emergency Planning</t>
  </si>
  <si>
    <t>Leadership</t>
  </si>
  <si>
    <t>Planning process</t>
  </si>
  <si>
    <t>Projects</t>
  </si>
  <si>
    <t>CYP / Childrens Trust</t>
  </si>
  <si>
    <t>CCH / Health Trust</t>
  </si>
  <si>
    <t>Fear of Crime / Disorder</t>
  </si>
  <si>
    <t>Shaw House</t>
  </si>
  <si>
    <t>Parkway</t>
  </si>
  <si>
    <t>Newbury Day Centre</t>
  </si>
  <si>
    <t>Accommodation</t>
  </si>
  <si>
    <t>Consultation / community focus</t>
  </si>
  <si>
    <t>Standards of Conduct</t>
  </si>
  <si>
    <t>Extended Schools / After Schools Clubs</t>
  </si>
  <si>
    <t>MTFS</t>
  </si>
  <si>
    <t>Treasury Management (managed audit)</t>
  </si>
  <si>
    <t>Capital Accounting (managed audit)</t>
  </si>
  <si>
    <t>General Ledger (managed audit)</t>
  </si>
  <si>
    <t>National Non-domestic Rates (managed audit)</t>
  </si>
  <si>
    <t>Housing Benefits (managed audit)</t>
  </si>
  <si>
    <t>Council Tax (managed audit)</t>
  </si>
  <si>
    <t>I.T. Strategy</t>
  </si>
  <si>
    <t xml:space="preserve">Personnel procedures </t>
  </si>
  <si>
    <t>In Strategic Risks</t>
  </si>
  <si>
    <t xml:space="preserve"> Building Maitenance</t>
  </si>
  <si>
    <t>covered under strategic risks SIC</t>
  </si>
  <si>
    <t>A</t>
  </si>
  <si>
    <t>FolLow-ups for 2004/05</t>
  </si>
  <si>
    <t xml:space="preserve">Low </t>
  </si>
  <si>
    <t>Highway Maintenance ( Highways &amp; patrol)</t>
  </si>
  <si>
    <t>included in strategic risks</t>
  </si>
  <si>
    <t>Project Development</t>
  </si>
  <si>
    <t>Market St</t>
  </si>
  <si>
    <t>PCT</t>
  </si>
  <si>
    <t>Childrens Trust</t>
  </si>
  <si>
    <t>New  Projects</t>
  </si>
  <si>
    <t>Court Circular</t>
  </si>
  <si>
    <t>Advice  to WBC</t>
  </si>
  <si>
    <t>Newtown Resource Centre</t>
  </si>
  <si>
    <t>Service Plan Guidance.</t>
  </si>
  <si>
    <t>INSP 016</t>
  </si>
  <si>
    <t>INSP 049</t>
  </si>
  <si>
    <t>INSP 050</t>
  </si>
  <si>
    <t>INSP 051</t>
  </si>
  <si>
    <t>INSP 052</t>
  </si>
  <si>
    <t>PABX room market St</t>
  </si>
  <si>
    <t>Reception Faraday Rd</t>
  </si>
  <si>
    <t>School building works</t>
  </si>
  <si>
    <t>Willows Edge Residential Home</t>
  </si>
  <si>
    <t>Chestnut Close Residential Home</t>
  </si>
  <si>
    <t>Notrees Residential Home</t>
  </si>
  <si>
    <t xml:space="preserve">Home Care / Lone working </t>
  </si>
  <si>
    <t>Adventure Dolphin</t>
  </si>
  <si>
    <t>SIC / Risk Management</t>
  </si>
  <si>
    <t>Greenham common Community Centre</t>
  </si>
  <si>
    <t xml:space="preserve">Windmill Court </t>
  </si>
  <si>
    <t>Cromwell Day Centre</t>
  </si>
  <si>
    <t>Downlands Day Centre</t>
  </si>
  <si>
    <t>Highview Day Centre</t>
  </si>
  <si>
    <t>Downlands Sports Centre</t>
  </si>
  <si>
    <t>Willink Sports Centre</t>
  </si>
  <si>
    <t>Peake House</t>
  </si>
  <si>
    <t>Hungerford CIC</t>
  </si>
  <si>
    <t>Thatcham CIC</t>
  </si>
  <si>
    <t>West Berkshire CIC (Theale)</t>
  </si>
  <si>
    <t>Traffic Lights -  Public Protection</t>
  </si>
  <si>
    <t>Traffice Lights - Information and Communication</t>
  </si>
  <si>
    <t xml:space="preserve">Traffic Lights - Childrens </t>
  </si>
  <si>
    <t>Traffic Lights - Community Care</t>
  </si>
  <si>
    <t>Market St Staff rest room</t>
  </si>
  <si>
    <t xml:space="preserve"> Market St Reception</t>
  </si>
  <si>
    <t>Faraday Road - ground floor</t>
  </si>
  <si>
    <t>Avonbank ground floor</t>
  </si>
  <si>
    <t>Northcroft House - ground floor</t>
  </si>
  <si>
    <t>Newbury Library - follow up</t>
  </si>
  <si>
    <t>H&amp;S Notice Boards</t>
  </si>
  <si>
    <t>Greenfield House - follow up</t>
  </si>
  <si>
    <t>Paices Hill reclamation site - follow up</t>
  </si>
  <si>
    <t>York House - follow up</t>
  </si>
  <si>
    <t>Pinchington Lane Amenity site - follow up</t>
  </si>
  <si>
    <t>Hill Top Day Care Centre</t>
  </si>
  <si>
    <t>Lambourn Library</t>
  </si>
  <si>
    <t>Waterside Y&amp;C Centre</t>
  </si>
  <si>
    <t>Thatcham Library</t>
  </si>
  <si>
    <t>TBA</t>
  </si>
  <si>
    <t>Efficiency / Gershon</t>
  </si>
  <si>
    <t>covered under strategic risks</t>
  </si>
  <si>
    <t>New Projects / Risks</t>
  </si>
  <si>
    <t>Key Risks monitoring</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</si>
</sst>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General_)"/>
    <numFmt numFmtId="174" formatCode="0.0000"/>
    <numFmt numFmtId="175" formatCode="0.000"/>
    <numFmt numFmtId="176" formatCode="0.0"/>
    <numFmt numFmtId="177" formatCode="0.00000"/>
    <numFmt numFmtId="178" formatCode="mmmm\-yy"/>
    <numFmt numFmtId="179" formatCode="#.##0"/>
    <numFmt numFmtId="180" formatCode="#.##0.0"/>
    <numFmt numFmtId="181" formatCode="#.##0."/>
  </numFmts>
  <fonts count="38">
    <font>
      <sz val="12"/>
      <name val="Arial"/>
      <family val="0"/>
    </font>
    <font>
      <b/>
      <sz val="12"/>
      <name val="Arial"/>
      <family val="0"/>
    </font>
    <font>
      <i/>
      <sz val="12"/>
      <name val="Arial"/>
      <family val="0"/>
    </font>
    <font>
      <b/>
      <i/>
      <sz val="12"/>
      <name val="Arial"/>
      <family val="0"/>
    </font>
    <font>
      <sz val="10"/>
      <name val="Arial"/>
      <family val="0"/>
    </font>
    <font>
      <sz val="10"/>
      <name val="Arial Narrow"/>
      <family val="2"/>
    </font>
    <font>
      <b/>
      <sz val="12"/>
      <name val="Arial Narrow"/>
      <family val="2"/>
    </font>
    <font>
      <sz val="10"/>
      <color indexed="8"/>
      <name val="Arial Narrow"/>
      <family val="2"/>
    </font>
    <font>
      <b/>
      <sz val="10"/>
      <color indexed="8"/>
      <name val="Arial Narrow"/>
      <family val="2"/>
    </font>
    <font>
      <i/>
      <sz val="10"/>
      <color indexed="8"/>
      <name val="Arial Narrow"/>
      <family val="2"/>
    </font>
    <font>
      <sz val="10"/>
      <color indexed="58"/>
      <name val="Arial Narrow"/>
      <family val="2"/>
    </font>
    <font>
      <b/>
      <u val="single"/>
      <sz val="10"/>
      <color indexed="8"/>
      <name val="Arial Narrow"/>
      <family val="2"/>
    </font>
    <font>
      <b/>
      <sz val="10"/>
      <color indexed="10"/>
      <name val="Arial Narrow"/>
      <family val="2"/>
    </font>
    <font>
      <sz val="8"/>
      <name val="Tahoma"/>
      <family val="0"/>
    </font>
    <font>
      <b/>
      <sz val="12"/>
      <color indexed="8"/>
      <name val="Arial Narrow"/>
      <family val="2"/>
    </font>
    <font>
      <sz val="10"/>
      <color indexed="51"/>
      <name val="Arial Narrow"/>
      <family val="2"/>
    </font>
    <font>
      <b/>
      <u val="single"/>
      <sz val="12"/>
      <color indexed="8"/>
      <name val="Arial Narrow"/>
      <family val="2"/>
    </font>
    <font>
      <u val="single"/>
      <sz val="10"/>
      <color indexed="8"/>
      <name val="Arial Narrow"/>
      <family val="2"/>
    </font>
    <font>
      <sz val="12"/>
      <color indexed="8"/>
      <name val="Arial Narrow"/>
      <family val="2"/>
    </font>
    <font>
      <b/>
      <u val="single"/>
      <sz val="14"/>
      <color indexed="8"/>
      <name val="Arial Narrow"/>
      <family val="2"/>
    </font>
    <font>
      <sz val="14"/>
      <color indexed="8"/>
      <name val="Arial Narrow"/>
      <family val="2"/>
    </font>
    <font>
      <u val="single"/>
      <sz val="14"/>
      <color indexed="8"/>
      <name val="Arial Narrow"/>
      <family val="2"/>
    </font>
    <font>
      <b/>
      <sz val="12"/>
      <color indexed="8"/>
      <name val="Arial"/>
      <family val="2"/>
    </font>
    <font>
      <sz val="11"/>
      <name val="Arial Narrow"/>
      <family val="2"/>
    </font>
    <font>
      <b/>
      <sz val="11"/>
      <name val="Arial Narrow"/>
      <family val="2"/>
    </font>
    <font>
      <sz val="11"/>
      <color indexed="8"/>
      <name val="Arial Narrow"/>
      <family val="2"/>
    </font>
    <font>
      <sz val="11"/>
      <color indexed="12"/>
      <name val="Arial Narrow"/>
      <family val="2"/>
    </font>
    <font>
      <b/>
      <u val="single"/>
      <sz val="11"/>
      <name val="Arial Narrow"/>
      <family val="2"/>
    </font>
    <font>
      <sz val="9"/>
      <name val="Arial Narrow"/>
      <family val="2"/>
    </font>
    <font>
      <b/>
      <sz val="10"/>
      <color indexed="8"/>
      <name val="Arial"/>
      <family val="2"/>
    </font>
    <font>
      <sz val="10"/>
      <color indexed="48"/>
      <name val="Arial Narrow"/>
      <family val="2"/>
    </font>
    <font>
      <b/>
      <u val="single"/>
      <sz val="10"/>
      <name val="Arial"/>
      <family val="2"/>
    </font>
    <font>
      <b/>
      <sz val="10"/>
      <name val="Arial"/>
      <family val="2"/>
    </font>
    <font>
      <b/>
      <sz val="10"/>
      <name val="Arial Narrow"/>
      <family val="2"/>
    </font>
    <font>
      <b/>
      <sz val="8"/>
      <name val="Tahoma"/>
      <family val="0"/>
    </font>
    <font>
      <sz val="10"/>
      <color indexed="10"/>
      <name val="Arial Narrow"/>
      <family val="2"/>
    </font>
    <font>
      <sz val="10"/>
      <color indexed="12"/>
      <name val="Arial Narrow"/>
      <family val="2"/>
    </font>
    <font>
      <b/>
      <sz val="8"/>
      <name val="Arial"/>
      <family val="2"/>
    </font>
  </fonts>
  <fills count="5">
    <fill>
      <patternFill/>
    </fill>
    <fill>
      <patternFill patternType="gray125"/>
    </fill>
    <fill>
      <patternFill patternType="solid">
        <fgColor indexed="9"/>
        <bgColor indexed="64"/>
      </patternFill>
    </fill>
    <fill>
      <patternFill patternType="solid">
        <fgColor indexed="14"/>
        <bgColor indexed="64"/>
      </patternFill>
    </fill>
    <fill>
      <patternFill patternType="solid">
        <fgColor indexed="42"/>
        <bgColor indexed="64"/>
      </patternFill>
    </fill>
  </fills>
  <borders count="8">
    <border>
      <left/>
      <right/>
      <top/>
      <bottom/>
      <diagonal/>
    </border>
    <border>
      <left>
        <color indexed="63"/>
      </left>
      <right>
        <color indexed="63"/>
      </right>
      <top style="thin"/>
      <bottom style="thin"/>
    </border>
    <border>
      <left>
        <color indexed="63"/>
      </left>
      <right>
        <color indexed="63"/>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thin"/>
    </border>
    <border>
      <left style="thin"/>
      <right>
        <color indexed="63"/>
      </right>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lignment/>
      <protection/>
    </xf>
    <xf numFmtId="0" fontId="4" fillId="0" borderId="0">
      <alignment/>
      <protection/>
    </xf>
    <xf numFmtId="0" fontId="4" fillId="0" borderId="0">
      <alignment/>
      <protection/>
    </xf>
    <xf numFmtId="9" fontId="0" fillId="0" borderId="0" applyFont="0" applyFill="0" applyBorder="0" applyAlignment="0" applyProtection="0"/>
  </cellStyleXfs>
  <cellXfs count="194">
    <xf numFmtId="0" fontId="0" fillId="0" borderId="0" xfId="0" applyAlignment="1">
      <alignment/>
    </xf>
    <xf numFmtId="0" fontId="5" fillId="0" borderId="0" xfId="0" applyFont="1" applyAlignment="1">
      <alignment/>
    </xf>
    <xf numFmtId="0" fontId="5" fillId="0" borderId="0" xfId="0" applyFont="1" applyAlignment="1">
      <alignment/>
    </xf>
    <xf numFmtId="0" fontId="5" fillId="0" borderId="0" xfId="0" applyFont="1" applyAlignment="1">
      <alignment horizontal="center"/>
    </xf>
    <xf numFmtId="14" fontId="5" fillId="0" borderId="0" xfId="0" applyNumberFormat="1" applyFont="1" applyAlignment="1">
      <alignment horizontal="center"/>
    </xf>
    <xf numFmtId="0" fontId="5" fillId="0" borderId="1" xfId="0" applyFont="1" applyBorder="1" applyAlignment="1">
      <alignment horizontal="center"/>
    </xf>
    <xf numFmtId="0" fontId="5" fillId="0" borderId="2" xfId="0" applyFont="1" applyBorder="1" applyAlignment="1">
      <alignment horizontal="center"/>
    </xf>
    <xf numFmtId="0" fontId="6" fillId="0" borderId="0" xfId="0" applyFont="1" applyAlignment="1">
      <alignment/>
    </xf>
    <xf numFmtId="178" fontId="5" fillId="0" borderId="0" xfId="0" applyNumberFormat="1" applyFont="1" applyAlignment="1">
      <alignment horizontal="center"/>
    </xf>
    <xf numFmtId="178" fontId="5" fillId="0" borderId="0" xfId="0" applyNumberFormat="1" applyFont="1" applyAlignment="1">
      <alignment/>
    </xf>
    <xf numFmtId="49" fontId="5" fillId="0" borderId="0" xfId="0" applyNumberFormat="1" applyFont="1" applyAlignment="1">
      <alignment horizontal="center"/>
    </xf>
    <xf numFmtId="49" fontId="5" fillId="0" borderId="0" xfId="0" applyNumberFormat="1" applyFont="1" applyAlignment="1">
      <alignment/>
    </xf>
    <xf numFmtId="14" fontId="5" fillId="0" borderId="0" xfId="0" applyNumberFormat="1" applyFont="1" applyAlignment="1">
      <alignment/>
    </xf>
    <xf numFmtId="17" fontId="5" fillId="0" borderId="0" xfId="0" applyNumberFormat="1" applyFont="1" applyAlignment="1">
      <alignment/>
    </xf>
    <xf numFmtId="0" fontId="7" fillId="2" borderId="0" xfId="20" applyFont="1" applyFill="1" applyBorder="1" applyAlignment="1">
      <alignment horizontal="justify" vertical="top" wrapText="1"/>
      <protection/>
    </xf>
    <xf numFmtId="0" fontId="5" fillId="2" borderId="0" xfId="0" applyFont="1" applyFill="1" applyAlignment="1">
      <alignment horizontal="justify" vertical="top" wrapText="1"/>
    </xf>
    <xf numFmtId="0" fontId="7" fillId="2" borderId="0" xfId="20" applyFont="1" applyFill="1" applyAlignment="1">
      <alignment horizontal="justify" vertical="top" wrapText="1"/>
      <protection/>
    </xf>
    <xf numFmtId="0" fontId="7" fillId="2" borderId="0" xfId="0" applyFont="1" applyFill="1" applyBorder="1" applyAlignment="1">
      <alignment horizontal="justify" vertical="top" wrapText="1"/>
    </xf>
    <xf numFmtId="0" fontId="7" fillId="0" borderId="0" xfId="20" applyFont="1" applyFill="1" applyAlignment="1">
      <alignment horizontal="justify" vertical="top" wrapText="1"/>
      <protection/>
    </xf>
    <xf numFmtId="0" fontId="11" fillId="2" borderId="0" xfId="20" applyFont="1" applyFill="1" applyBorder="1" applyAlignment="1">
      <alignment horizontal="justify" vertical="top" wrapText="1"/>
      <protection/>
    </xf>
    <xf numFmtId="0" fontId="7" fillId="2" borderId="0" xfId="20" applyFont="1" applyFill="1" applyBorder="1" applyAlignment="1">
      <alignment vertical="top"/>
      <protection/>
    </xf>
    <xf numFmtId="0" fontId="7" fillId="2" borderId="0" xfId="20" applyFont="1" applyFill="1" applyAlignment="1">
      <alignment vertical="top"/>
      <protection/>
    </xf>
    <xf numFmtId="0" fontId="11" fillId="2" borderId="0" xfId="20" applyFont="1" applyFill="1" applyBorder="1" applyAlignment="1">
      <alignment vertical="top"/>
      <protection/>
    </xf>
    <xf numFmtId="0" fontId="5" fillId="2" borderId="0" xfId="0" applyFont="1" applyFill="1" applyAlignment="1">
      <alignment vertical="top"/>
    </xf>
    <xf numFmtId="0" fontId="19" fillId="2" borderId="0" xfId="20" applyFont="1" applyFill="1" applyBorder="1">
      <alignment/>
      <protection/>
    </xf>
    <xf numFmtId="0" fontId="16" fillId="2" borderId="0" xfId="20" applyFont="1" applyFill="1" applyBorder="1">
      <alignment/>
      <protection/>
    </xf>
    <xf numFmtId="0" fontId="7" fillId="2" borderId="0" xfId="20" applyFont="1" applyFill="1" applyBorder="1">
      <alignment/>
      <protection/>
    </xf>
    <xf numFmtId="0" fontId="8" fillId="2" borderId="0" xfId="0" applyFont="1" applyFill="1" applyBorder="1" applyAlignment="1">
      <alignment/>
    </xf>
    <xf numFmtId="0" fontId="7" fillId="2" borderId="0" xfId="0" applyFont="1" applyFill="1" applyBorder="1" applyAlignment="1">
      <alignment/>
    </xf>
    <xf numFmtId="0" fontId="7" fillId="2" borderId="0" xfId="20" applyFont="1" applyFill="1">
      <alignment/>
      <protection/>
    </xf>
    <xf numFmtId="0" fontId="7" fillId="2" borderId="0" xfId="0" applyFont="1" applyFill="1" applyAlignment="1">
      <alignment/>
    </xf>
    <xf numFmtId="0" fontId="8" fillId="2" borderId="0" xfId="20" applyFont="1" applyFill="1" applyBorder="1">
      <alignment/>
      <protection/>
    </xf>
    <xf numFmtId="0" fontId="10" fillId="2" borderId="0" xfId="20" applyFont="1" applyFill="1" applyBorder="1">
      <alignment/>
      <protection/>
    </xf>
    <xf numFmtId="0" fontId="21" fillId="2" borderId="0" xfId="20" applyFont="1" applyFill="1" applyBorder="1">
      <alignment/>
      <protection/>
    </xf>
    <xf numFmtId="0" fontId="19" fillId="2" borderId="0" xfId="0" applyFont="1" applyFill="1" applyBorder="1" applyAlignment="1">
      <alignment/>
    </xf>
    <xf numFmtId="0" fontId="17" fillId="2" borderId="0" xfId="20" applyFont="1" applyFill="1" applyBorder="1">
      <alignment/>
      <protection/>
    </xf>
    <xf numFmtId="0" fontId="7" fillId="2" borderId="0" xfId="0" applyFont="1" applyFill="1" applyBorder="1" applyAlignment="1">
      <alignment horizontal="left"/>
    </xf>
    <xf numFmtId="0" fontId="11" fillId="2" borderId="0" xfId="20" applyFont="1" applyFill="1" applyBorder="1">
      <alignment/>
      <protection/>
    </xf>
    <xf numFmtId="0" fontId="20" fillId="2" borderId="0" xfId="0" applyFont="1" applyFill="1" applyBorder="1" applyAlignment="1">
      <alignment/>
    </xf>
    <xf numFmtId="0" fontId="8" fillId="2" borderId="0" xfId="0" applyFont="1" applyFill="1" applyAlignment="1">
      <alignment/>
    </xf>
    <xf numFmtId="0" fontId="8" fillId="2" borderId="0" xfId="20" applyFont="1" applyFill="1">
      <alignment/>
      <protection/>
    </xf>
    <xf numFmtId="0" fontId="18" fillId="2" borderId="0" xfId="20" applyFont="1" applyFill="1" applyBorder="1">
      <alignment/>
      <protection/>
    </xf>
    <xf numFmtId="0" fontId="14" fillId="2" borderId="0" xfId="0" applyFont="1" applyFill="1" applyBorder="1" applyAlignment="1">
      <alignment/>
    </xf>
    <xf numFmtId="173" fontId="7" fillId="2" borderId="0" xfId="20" applyNumberFormat="1" applyFont="1" applyFill="1" applyBorder="1" applyAlignment="1" applyProtection="1">
      <alignment horizontal="left"/>
      <protection/>
    </xf>
    <xf numFmtId="172" fontId="7" fillId="2" borderId="0" xfId="20" applyNumberFormat="1" applyFont="1" applyFill="1" applyBorder="1" applyAlignment="1" applyProtection="1">
      <alignment horizontal="left"/>
      <protection/>
    </xf>
    <xf numFmtId="49" fontId="7" fillId="2" borderId="0" xfId="20" applyNumberFormat="1" applyFont="1" applyFill="1" applyBorder="1" applyAlignment="1">
      <alignment horizontal="center"/>
      <protection/>
    </xf>
    <xf numFmtId="0" fontId="7" fillId="2" borderId="0" xfId="20" applyFont="1" applyFill="1" applyAlignment="1">
      <alignment horizontal="center"/>
      <protection/>
    </xf>
    <xf numFmtId="49" fontId="7" fillId="2" borderId="0" xfId="20" applyNumberFormat="1" applyFont="1" applyFill="1" applyAlignment="1">
      <alignment horizontal="center"/>
      <protection/>
    </xf>
    <xf numFmtId="0" fontId="5" fillId="2" borderId="0" xfId="0" applyFont="1" applyFill="1" applyAlignment="1">
      <alignment horizontal="center"/>
    </xf>
    <xf numFmtId="0" fontId="7" fillId="2" borderId="0" xfId="0" applyFont="1" applyFill="1" applyAlignment="1">
      <alignment horizontal="center"/>
    </xf>
    <xf numFmtId="49" fontId="9" fillId="2" borderId="0" xfId="20" applyNumberFormat="1" applyFont="1" applyFill="1" applyBorder="1" applyAlignment="1">
      <alignment horizontal="center"/>
      <protection/>
    </xf>
    <xf numFmtId="49" fontId="17" fillId="2" borderId="0" xfId="20" applyNumberFormat="1" applyFont="1" applyFill="1" applyBorder="1" applyAlignment="1">
      <alignment horizontal="center"/>
      <protection/>
    </xf>
    <xf numFmtId="0" fontId="7" fillId="2" borderId="0" xfId="20" applyFont="1" applyFill="1" applyBorder="1" applyAlignment="1">
      <alignment horizontal="center"/>
      <protection/>
    </xf>
    <xf numFmtId="0" fontId="7" fillId="2" borderId="0" xfId="0" applyFont="1" applyFill="1" applyBorder="1" applyAlignment="1">
      <alignment horizontal="center"/>
    </xf>
    <xf numFmtId="49" fontId="7" fillId="2" borderId="0" xfId="20" applyNumberFormat="1" applyFont="1" applyFill="1" applyBorder="1" applyAlignment="1" applyProtection="1">
      <alignment horizontal="center"/>
      <protection/>
    </xf>
    <xf numFmtId="0" fontId="7" fillId="2" borderId="0" xfId="20" applyFont="1" applyFill="1" applyBorder="1" applyAlignment="1">
      <alignment horizontal="center" vertical="top" wrapText="1"/>
      <protection/>
    </xf>
    <xf numFmtId="0" fontId="7" fillId="2" borderId="0" xfId="20" applyFont="1" applyFill="1" applyAlignment="1">
      <alignment horizontal="center" vertical="top" wrapText="1"/>
      <protection/>
    </xf>
    <xf numFmtId="49" fontId="7" fillId="2" borderId="0" xfId="20" applyNumberFormat="1" applyFont="1" applyFill="1" applyBorder="1" applyAlignment="1">
      <alignment horizontal="center" vertical="top" wrapText="1"/>
      <protection/>
    </xf>
    <xf numFmtId="3" fontId="7" fillId="2" borderId="0" xfId="20" applyNumberFormat="1" applyFont="1" applyFill="1" applyBorder="1" applyAlignment="1">
      <alignment horizontal="center" vertical="top" wrapText="1"/>
      <protection/>
    </xf>
    <xf numFmtId="0" fontId="5" fillId="2" borderId="0" xfId="0" applyFont="1" applyFill="1" applyAlignment="1">
      <alignment horizontal="center" vertical="top" wrapText="1"/>
    </xf>
    <xf numFmtId="49" fontId="8" fillId="2" borderId="0" xfId="20" applyNumberFormat="1" applyFont="1" applyFill="1" applyBorder="1" applyAlignment="1">
      <alignment horizontal="center" vertical="top" wrapText="1"/>
      <protection/>
    </xf>
    <xf numFmtId="3" fontId="8" fillId="2" borderId="0" xfId="20" applyNumberFormat="1" applyFont="1" applyFill="1" applyBorder="1" applyAlignment="1">
      <alignment horizontal="center" vertical="top" wrapText="1"/>
      <protection/>
    </xf>
    <xf numFmtId="3" fontId="7" fillId="2" borderId="0" xfId="20" applyNumberFormat="1" applyFont="1" applyFill="1" applyBorder="1" applyAlignment="1">
      <alignment horizontal="center"/>
      <protection/>
    </xf>
    <xf numFmtId="3" fontId="8" fillId="2" borderId="0" xfId="20" applyNumberFormat="1" applyFont="1" applyFill="1" applyBorder="1" applyAlignment="1">
      <alignment horizontal="center"/>
      <protection/>
    </xf>
    <xf numFmtId="1" fontId="7" fillId="2" borderId="0" xfId="20" applyNumberFormat="1" applyFont="1" applyFill="1" applyBorder="1" applyAlignment="1">
      <alignment horizontal="center"/>
      <protection/>
    </xf>
    <xf numFmtId="3" fontId="7" fillId="0" borderId="0" xfId="20" applyNumberFormat="1" applyFont="1" applyFill="1" applyBorder="1" applyAlignment="1">
      <alignment horizontal="center"/>
      <protection/>
    </xf>
    <xf numFmtId="0" fontId="7" fillId="0" borderId="0" xfId="20" applyFont="1" applyFill="1" applyAlignment="1">
      <alignment horizontal="center"/>
      <protection/>
    </xf>
    <xf numFmtId="0" fontId="7" fillId="0" borderId="0" xfId="0" applyFont="1" applyFill="1" applyAlignment="1">
      <alignment horizontal="center"/>
    </xf>
    <xf numFmtId="0" fontId="7" fillId="0" borderId="0" xfId="20" applyFont="1" applyFill="1" applyAlignment="1">
      <alignment horizontal="center" vertical="top" wrapText="1"/>
      <protection/>
    </xf>
    <xf numFmtId="0" fontId="8" fillId="2" borderId="0" xfId="0" applyFont="1" applyFill="1" applyBorder="1" applyAlignment="1">
      <alignment horizontal="center"/>
    </xf>
    <xf numFmtId="3" fontId="15" fillId="2" borderId="0" xfId="20" applyNumberFormat="1" applyFont="1" applyFill="1" applyBorder="1" applyAlignment="1">
      <alignment horizontal="center"/>
      <protection/>
    </xf>
    <xf numFmtId="1" fontId="8" fillId="2" borderId="0" xfId="20" applyNumberFormat="1" applyFont="1" applyFill="1" applyBorder="1" applyAlignment="1">
      <alignment horizontal="center"/>
      <protection/>
    </xf>
    <xf numFmtId="1" fontId="7" fillId="2" borderId="0" xfId="20" applyNumberFormat="1" applyFont="1" applyFill="1" applyAlignment="1">
      <alignment horizontal="center"/>
      <protection/>
    </xf>
    <xf numFmtId="1" fontId="12" fillId="2" borderId="0" xfId="20" applyNumberFormat="1" applyFont="1" applyFill="1" applyBorder="1" applyAlignment="1">
      <alignment horizontal="center"/>
      <protection/>
    </xf>
    <xf numFmtId="3" fontId="7" fillId="2" borderId="0" xfId="20" applyNumberFormat="1" applyFont="1" applyFill="1" applyAlignment="1">
      <alignment horizontal="center"/>
      <protection/>
    </xf>
    <xf numFmtId="49" fontId="7" fillId="2" borderId="0" xfId="20" applyNumberFormat="1" applyFont="1" applyFill="1" applyAlignment="1">
      <alignment horizontal="center" vertical="top" wrapText="1"/>
      <protection/>
    </xf>
    <xf numFmtId="0" fontId="22" fillId="2" borderId="0" xfId="20" applyFont="1" applyFill="1" applyBorder="1">
      <alignment/>
      <protection/>
    </xf>
    <xf numFmtId="0" fontId="23" fillId="0" borderId="0" xfId="0" applyFont="1" applyBorder="1" applyAlignment="1">
      <alignment/>
    </xf>
    <xf numFmtId="0" fontId="24" fillId="0" borderId="0" xfId="0" applyFont="1" applyBorder="1" applyAlignment="1">
      <alignment horizontal="centerContinuous"/>
    </xf>
    <xf numFmtId="172" fontId="24" fillId="0" borderId="0" xfId="19" applyNumberFormat="1" applyFont="1" applyBorder="1" applyAlignment="1" applyProtection="1">
      <alignment horizontal="centerContinuous"/>
      <protection/>
    </xf>
    <xf numFmtId="172" fontId="24" fillId="0" borderId="0" xfId="19" applyNumberFormat="1" applyFont="1" applyBorder="1" applyProtection="1">
      <alignment/>
      <protection/>
    </xf>
    <xf numFmtId="172" fontId="23" fillId="0" borderId="0" xfId="19" applyNumberFormat="1" applyFont="1" applyBorder="1" applyProtection="1">
      <alignment/>
      <protection/>
    </xf>
    <xf numFmtId="0" fontId="24" fillId="0" borderId="0" xfId="19" applyFont="1" applyBorder="1">
      <alignment/>
      <protection/>
    </xf>
    <xf numFmtId="0" fontId="23" fillId="0" borderId="0" xfId="19" applyFont="1" applyBorder="1">
      <alignment/>
      <protection/>
    </xf>
    <xf numFmtId="172" fontId="23" fillId="0" borderId="0" xfId="19" applyNumberFormat="1" applyFont="1" applyBorder="1" applyAlignment="1" applyProtection="1">
      <alignment horizontal="center"/>
      <protection/>
    </xf>
    <xf numFmtId="0" fontId="23" fillId="0" borderId="0" xfId="19" applyFont="1" applyBorder="1" applyAlignment="1">
      <alignment horizontal="center"/>
      <protection/>
    </xf>
    <xf numFmtId="172" fontId="23" fillId="0" borderId="0" xfId="19" applyNumberFormat="1" applyFont="1" applyBorder="1" applyAlignment="1" applyProtection="1">
      <alignment horizontal="left"/>
      <protection/>
    </xf>
    <xf numFmtId="1" fontId="23" fillId="0" borderId="0" xfId="19" applyNumberFormat="1" applyFont="1" applyBorder="1" applyProtection="1">
      <alignment/>
      <protection/>
    </xf>
    <xf numFmtId="1" fontId="23" fillId="0" borderId="0" xfId="19" applyNumberFormat="1" applyFont="1" applyBorder="1">
      <alignment/>
      <protection/>
    </xf>
    <xf numFmtId="172" fontId="23" fillId="0" borderId="0" xfId="19" applyNumberFormat="1" applyFont="1" applyFill="1" applyBorder="1" applyProtection="1">
      <alignment/>
      <protection/>
    </xf>
    <xf numFmtId="173" fontId="23" fillId="0" borderId="0" xfId="19" applyNumberFormat="1" applyFont="1" applyFill="1" applyBorder="1" applyAlignment="1" applyProtection="1">
      <alignment horizontal="left"/>
      <protection/>
    </xf>
    <xf numFmtId="0" fontId="23" fillId="0" borderId="0" xfId="19" applyFont="1" applyFill="1" applyBorder="1">
      <alignment/>
      <protection/>
    </xf>
    <xf numFmtId="172" fontId="25" fillId="0" borderId="0" xfId="19" applyNumberFormat="1" applyFont="1" applyFill="1" applyBorder="1" applyProtection="1">
      <alignment/>
      <protection/>
    </xf>
    <xf numFmtId="172" fontId="25" fillId="0" borderId="0" xfId="19" applyNumberFormat="1" applyFont="1" applyBorder="1" applyProtection="1">
      <alignment/>
      <protection/>
    </xf>
    <xf numFmtId="173" fontId="23" fillId="0" borderId="0" xfId="19" applyNumberFormat="1" applyFont="1" applyBorder="1" applyAlignment="1" applyProtection="1">
      <alignment horizontal="left"/>
      <protection/>
    </xf>
    <xf numFmtId="172" fontId="26" fillId="0" borderId="0" xfId="19" applyNumberFormat="1" applyFont="1" applyBorder="1" applyProtection="1">
      <alignment/>
      <protection/>
    </xf>
    <xf numFmtId="172" fontId="23" fillId="0" borderId="0" xfId="0" applyNumberFormat="1" applyFont="1" applyBorder="1" applyAlignment="1">
      <alignment/>
    </xf>
    <xf numFmtId="1" fontId="23" fillId="0" borderId="0" xfId="0" applyNumberFormat="1" applyFont="1" applyBorder="1" applyAlignment="1">
      <alignment/>
    </xf>
    <xf numFmtId="172" fontId="27" fillId="0" borderId="0" xfId="19" applyNumberFormat="1" applyFont="1" applyBorder="1" applyProtection="1">
      <alignment/>
      <protection/>
    </xf>
    <xf numFmtId="0" fontId="23" fillId="0" borderId="0" xfId="0" applyFont="1" applyAlignment="1">
      <alignment/>
    </xf>
    <xf numFmtId="172" fontId="23" fillId="0" borderId="0" xfId="19" applyNumberFormat="1" applyFont="1" applyBorder="1" applyAlignment="1" applyProtection="1">
      <alignment horizontal="left" vertical="center"/>
      <protection/>
    </xf>
    <xf numFmtId="172" fontId="23" fillId="0" borderId="0" xfId="19" applyNumberFormat="1" applyFont="1" applyBorder="1" applyAlignment="1" applyProtection="1">
      <alignment horizontal="left" vertical="justify"/>
      <protection/>
    </xf>
    <xf numFmtId="0" fontId="23" fillId="0" borderId="0" xfId="19" applyFont="1" applyBorder="1" applyAlignment="1">
      <alignment vertical="center"/>
      <protection/>
    </xf>
    <xf numFmtId="172" fontId="23" fillId="0" borderId="0" xfId="19" applyNumberFormat="1" applyFont="1" applyBorder="1" applyAlignment="1" applyProtection="1">
      <alignment vertical="justify"/>
      <protection/>
    </xf>
    <xf numFmtId="0" fontId="23" fillId="0" borderId="0" xfId="0" applyFont="1" applyBorder="1" applyAlignment="1">
      <alignment horizontal="center"/>
    </xf>
    <xf numFmtId="2" fontId="23" fillId="0" borderId="0" xfId="0" applyNumberFormat="1" applyFont="1" applyBorder="1" applyAlignment="1">
      <alignment/>
    </xf>
    <xf numFmtId="4" fontId="23" fillId="0" borderId="0" xfId="19" applyNumberFormat="1" applyFont="1" applyBorder="1">
      <alignment/>
      <protection/>
    </xf>
    <xf numFmtId="172" fontId="23" fillId="0" borderId="0" xfId="19" applyNumberFormat="1" applyFont="1" applyBorder="1">
      <alignment/>
      <protection/>
    </xf>
    <xf numFmtId="0" fontId="23" fillId="0" borderId="0" xfId="19" applyFont="1" applyBorder="1" applyAlignment="1">
      <alignment horizontal="right"/>
      <protection/>
    </xf>
    <xf numFmtId="0" fontId="28" fillId="2" borderId="0" xfId="0" applyFont="1" applyFill="1" applyBorder="1" applyAlignment="1">
      <alignment horizontal="left" vertical="center" wrapText="1"/>
    </xf>
    <xf numFmtId="0" fontId="28" fillId="2" borderId="0" xfId="0" applyFont="1" applyFill="1" applyBorder="1" applyAlignment="1">
      <alignment horizontal="left" vertical="center"/>
    </xf>
    <xf numFmtId="0" fontId="7" fillId="2" borderId="0" xfId="20" applyFont="1" applyFill="1" applyAlignment="1">
      <alignment horizontal="fill" vertical="top" wrapText="1"/>
      <protection/>
    </xf>
    <xf numFmtId="49" fontId="7" fillId="2" borderId="0" xfId="20" applyNumberFormat="1" applyFont="1" applyFill="1" applyBorder="1" applyAlignment="1">
      <alignment horizontal="fill"/>
      <protection/>
    </xf>
    <xf numFmtId="0" fontId="22" fillId="2" borderId="0" xfId="20" applyFont="1" applyFill="1" applyBorder="1" applyAlignment="1">
      <alignment vertical="top"/>
      <protection/>
    </xf>
    <xf numFmtId="0" fontId="22" fillId="2" borderId="0" xfId="20" applyFont="1" applyFill="1">
      <alignment/>
      <protection/>
    </xf>
    <xf numFmtId="0" fontId="8" fillId="2" borderId="0" xfId="20" applyFont="1" applyFill="1" applyAlignment="1">
      <alignment horizontal="justify" vertical="top" wrapText="1"/>
      <protection/>
    </xf>
    <xf numFmtId="0" fontId="8" fillId="2" borderId="0" xfId="20" applyFont="1" applyFill="1" applyAlignment="1">
      <alignment horizontal="center" vertical="top" wrapText="1"/>
      <protection/>
    </xf>
    <xf numFmtId="0" fontId="7" fillId="2" borderId="0" xfId="20" applyFont="1" applyFill="1" applyAlignment="1">
      <alignment horizontal="left" vertical="top" wrapText="1"/>
      <protection/>
    </xf>
    <xf numFmtId="178" fontId="5" fillId="0" borderId="0" xfId="0" applyNumberFormat="1" applyFont="1" applyAlignment="1" quotePrefix="1">
      <alignment horizontal="center"/>
    </xf>
    <xf numFmtId="0" fontId="5" fillId="0" borderId="0" xfId="0" applyFont="1" applyAlignment="1" quotePrefix="1">
      <alignment horizontal="center"/>
    </xf>
    <xf numFmtId="49" fontId="5" fillId="0" borderId="0" xfId="0" applyNumberFormat="1" applyFont="1" applyAlignment="1" quotePrefix="1">
      <alignment horizontal="center"/>
    </xf>
    <xf numFmtId="14" fontId="5" fillId="0" borderId="0" xfId="0" applyNumberFormat="1" applyFont="1" applyAlignment="1" quotePrefix="1">
      <alignment horizontal="center"/>
    </xf>
    <xf numFmtId="0" fontId="5" fillId="0" borderId="0" xfId="0" applyFont="1" applyAlignment="1">
      <alignment horizontal="center"/>
    </xf>
    <xf numFmtId="0" fontId="8" fillId="2" borderId="0" xfId="20" applyFont="1" applyFill="1" applyAlignment="1">
      <alignment horizontal="center"/>
      <protection/>
    </xf>
    <xf numFmtId="0" fontId="29" fillId="2" borderId="0" xfId="20" applyFont="1" applyFill="1" applyBorder="1">
      <alignment/>
      <protection/>
    </xf>
    <xf numFmtId="0" fontId="24" fillId="2" borderId="0" xfId="0" applyFont="1" applyFill="1" applyAlignment="1">
      <alignment/>
    </xf>
    <xf numFmtId="0" fontId="23" fillId="2" borderId="0" xfId="0" applyFont="1" applyFill="1" applyAlignment="1">
      <alignment/>
    </xf>
    <xf numFmtId="0" fontId="23" fillId="2" borderId="0" xfId="0" applyFont="1" applyFill="1" applyAlignment="1">
      <alignment horizontal="center"/>
    </xf>
    <xf numFmtId="0" fontId="23" fillId="2" borderId="1" xfId="0" applyFont="1" applyFill="1" applyBorder="1" applyAlignment="1">
      <alignment horizontal="center"/>
    </xf>
    <xf numFmtId="0" fontId="23" fillId="2" borderId="2" xfId="0" applyFont="1" applyFill="1" applyBorder="1" applyAlignment="1">
      <alignment horizontal="center"/>
    </xf>
    <xf numFmtId="0" fontId="23" fillId="2" borderId="3" xfId="0" applyFont="1" applyFill="1" applyBorder="1" applyAlignment="1">
      <alignment horizontal="center"/>
    </xf>
    <xf numFmtId="0" fontId="23" fillId="2" borderId="4" xfId="0" applyFont="1" applyFill="1" applyBorder="1" applyAlignment="1">
      <alignment horizontal="center"/>
    </xf>
    <xf numFmtId="0" fontId="23" fillId="2" borderId="5" xfId="0" applyFont="1" applyFill="1" applyBorder="1" applyAlignment="1">
      <alignment horizontal="center"/>
    </xf>
    <xf numFmtId="0" fontId="23" fillId="2" borderId="0" xfId="0" applyFont="1" applyFill="1" applyAlignment="1">
      <alignment horizontal="left"/>
    </xf>
    <xf numFmtId="1" fontId="23" fillId="2" borderId="0" xfId="0" applyNumberFormat="1" applyFont="1" applyFill="1" applyAlignment="1">
      <alignment/>
    </xf>
    <xf numFmtId="1" fontId="23" fillId="2" borderId="5" xfId="0" applyNumberFormat="1" applyFont="1" applyFill="1" applyBorder="1" applyAlignment="1">
      <alignment horizontal="center"/>
    </xf>
    <xf numFmtId="1" fontId="23" fillId="2" borderId="0" xfId="0" applyNumberFormat="1" applyFont="1" applyFill="1" applyAlignment="1">
      <alignment horizontal="center"/>
    </xf>
    <xf numFmtId="49" fontId="30" fillId="2" borderId="0" xfId="20" applyNumberFormat="1" applyFont="1" applyFill="1" applyBorder="1" applyAlignment="1">
      <alignment horizontal="center"/>
      <protection/>
    </xf>
    <xf numFmtId="0" fontId="30" fillId="2" borderId="0" xfId="20" applyFont="1" applyFill="1" applyAlignment="1">
      <alignment horizontal="center"/>
      <protection/>
    </xf>
    <xf numFmtId="3" fontId="30" fillId="0" borderId="0" xfId="20" applyNumberFormat="1" applyFont="1" applyFill="1" applyBorder="1" applyAlignment="1">
      <alignment horizontal="center"/>
      <protection/>
    </xf>
    <xf numFmtId="0" fontId="7" fillId="0" borderId="0" xfId="20" applyFont="1" applyFill="1" applyBorder="1" applyAlignment="1">
      <alignment horizontal="center"/>
      <protection/>
    </xf>
    <xf numFmtId="0" fontId="8" fillId="0" borderId="0" xfId="20" applyFont="1" applyFill="1" applyBorder="1">
      <alignment/>
      <protection/>
    </xf>
    <xf numFmtId="0" fontId="7" fillId="0" borderId="0" xfId="0" applyFont="1" applyFill="1" applyBorder="1" applyAlignment="1">
      <alignment/>
    </xf>
    <xf numFmtId="0" fontId="7" fillId="0" borderId="0" xfId="20" applyFont="1" applyFill="1" applyBorder="1">
      <alignment/>
      <protection/>
    </xf>
    <xf numFmtId="0" fontId="7" fillId="0" borderId="0" xfId="20" applyFont="1" applyFill="1">
      <alignment/>
      <protection/>
    </xf>
    <xf numFmtId="49" fontId="5" fillId="2" borderId="0" xfId="20" applyNumberFormat="1" applyFont="1" applyFill="1" applyBorder="1" applyAlignment="1">
      <alignment horizontal="center"/>
      <protection/>
    </xf>
    <xf numFmtId="49" fontId="5" fillId="2" borderId="0" xfId="20" applyNumberFormat="1" applyFont="1" applyFill="1" applyBorder="1" applyAlignment="1">
      <alignment horizontal="center" vertical="top" wrapText="1"/>
      <protection/>
    </xf>
    <xf numFmtId="3" fontId="5" fillId="2" borderId="0" xfId="20" applyNumberFormat="1" applyFont="1" applyFill="1" applyBorder="1" applyAlignment="1">
      <alignment horizontal="center"/>
      <protection/>
    </xf>
    <xf numFmtId="0" fontId="5" fillId="2" borderId="0" xfId="20" applyFont="1" applyFill="1" applyAlignment="1">
      <alignment horizontal="center"/>
      <protection/>
    </xf>
    <xf numFmtId="0" fontId="5" fillId="2" borderId="0" xfId="0" applyFont="1" applyFill="1" applyBorder="1" applyAlignment="1">
      <alignment horizontal="center"/>
    </xf>
    <xf numFmtId="0" fontId="5" fillId="0" borderId="0" xfId="20" applyFont="1" applyFill="1" applyAlignment="1">
      <alignment horizontal="center"/>
      <protection/>
    </xf>
    <xf numFmtId="0" fontId="5" fillId="2" borderId="0" xfId="20" applyFont="1" applyFill="1" applyBorder="1" applyAlignment="1">
      <alignment horizontal="center"/>
      <protection/>
    </xf>
    <xf numFmtId="0" fontId="7" fillId="2" borderId="0" xfId="20" applyFont="1" applyFill="1" applyAlignment="1">
      <alignment vertical="top" wrapText="1"/>
      <protection/>
    </xf>
    <xf numFmtId="0" fontId="31" fillId="0" borderId="0" xfId="0" applyFont="1" applyAlignment="1">
      <alignment/>
    </xf>
    <xf numFmtId="0" fontId="4" fillId="0" borderId="0" xfId="0" applyFont="1" applyAlignment="1">
      <alignment horizontal="center"/>
    </xf>
    <xf numFmtId="0" fontId="4" fillId="0" borderId="0" xfId="0" applyFont="1" applyAlignment="1">
      <alignment/>
    </xf>
    <xf numFmtId="0" fontId="31" fillId="0" borderId="0" xfId="0" applyFont="1" applyAlignment="1">
      <alignment horizontal="center"/>
    </xf>
    <xf numFmtId="0" fontId="32" fillId="0" borderId="0" xfId="0" applyFont="1" applyAlignment="1">
      <alignment horizontal="center"/>
    </xf>
    <xf numFmtId="17" fontId="4" fillId="0" borderId="0" xfId="0" applyNumberFormat="1" applyFont="1" applyAlignment="1">
      <alignment horizontal="center"/>
    </xf>
    <xf numFmtId="0" fontId="4" fillId="0" borderId="0" xfId="0" applyFont="1" applyAlignment="1">
      <alignment horizontal="left"/>
    </xf>
    <xf numFmtId="0" fontId="33" fillId="0" borderId="6" xfId="0" applyFont="1" applyBorder="1" applyAlignment="1">
      <alignment/>
    </xf>
    <xf numFmtId="0" fontId="5" fillId="0" borderId="6" xfId="0" applyFont="1" applyBorder="1" applyAlignment="1">
      <alignment/>
    </xf>
    <xf numFmtId="0" fontId="33" fillId="0" borderId="6" xfId="0" applyFont="1" applyBorder="1" applyAlignment="1">
      <alignment horizontal="center"/>
    </xf>
    <xf numFmtId="0" fontId="5" fillId="0" borderId="6" xfId="0" applyFont="1" applyBorder="1" applyAlignment="1">
      <alignment horizontal="center"/>
    </xf>
    <xf numFmtId="0" fontId="33" fillId="0" borderId="7" xfId="0" applyFont="1" applyBorder="1" applyAlignment="1">
      <alignment horizontal="center"/>
    </xf>
    <xf numFmtId="0" fontId="5" fillId="0" borderId="7" xfId="0" applyFont="1" applyBorder="1" applyAlignment="1">
      <alignment horizontal="center"/>
    </xf>
    <xf numFmtId="14" fontId="5" fillId="0" borderId="6" xfId="0" applyNumberFormat="1" applyFont="1" applyBorder="1" applyAlignment="1">
      <alignment horizontal="center"/>
    </xf>
    <xf numFmtId="14" fontId="23" fillId="2" borderId="0" xfId="0" applyNumberFormat="1" applyFont="1" applyFill="1" applyAlignment="1">
      <alignment/>
    </xf>
    <xf numFmtId="17" fontId="4" fillId="0" borderId="0" xfId="0" applyNumberFormat="1" applyFont="1" applyAlignment="1">
      <alignment/>
    </xf>
    <xf numFmtId="0" fontId="31" fillId="0" borderId="0" xfId="0" applyFont="1" applyAlignment="1">
      <alignment horizontal="justify"/>
    </xf>
    <xf numFmtId="0" fontId="4" fillId="0" borderId="0" xfId="0" applyFont="1" applyAlignment="1">
      <alignment horizontal="justify"/>
    </xf>
    <xf numFmtId="0" fontId="4" fillId="0" borderId="0" xfId="0" applyFont="1" applyAlignment="1">
      <alignment/>
    </xf>
    <xf numFmtId="0" fontId="31" fillId="0" borderId="0" xfId="0" applyFont="1" applyAlignment="1">
      <alignment/>
    </xf>
    <xf numFmtId="0" fontId="5" fillId="3" borderId="0" xfId="0" applyFont="1" applyFill="1" applyAlignment="1">
      <alignment/>
    </xf>
    <xf numFmtId="0" fontId="5" fillId="3" borderId="0" xfId="0" applyFont="1" applyFill="1" applyAlignment="1">
      <alignment/>
    </xf>
    <xf numFmtId="14" fontId="35" fillId="0" borderId="6" xfId="0" applyNumberFormat="1" applyFont="1" applyBorder="1" applyAlignment="1">
      <alignment horizontal="center"/>
    </xf>
    <xf numFmtId="0" fontId="36" fillId="0" borderId="6" xfId="0" applyFont="1" applyBorder="1" applyAlignment="1">
      <alignment horizontal="center"/>
    </xf>
    <xf numFmtId="0" fontId="36" fillId="0" borderId="7" xfId="0" applyFont="1" applyBorder="1" applyAlignment="1">
      <alignment horizontal="center"/>
    </xf>
    <xf numFmtId="0" fontId="5" fillId="0" borderId="6" xfId="0" applyFont="1" applyBorder="1" applyAlignment="1">
      <alignment horizontal="right"/>
    </xf>
    <xf numFmtId="14" fontId="36" fillId="0" borderId="6" xfId="0" applyNumberFormat="1" applyFont="1" applyBorder="1" applyAlignment="1">
      <alignment horizontal="center"/>
    </xf>
    <xf numFmtId="0" fontId="5" fillId="0" borderId="6" xfId="0" applyFont="1" applyFill="1" applyBorder="1" applyAlignment="1">
      <alignment horizontal="center"/>
    </xf>
    <xf numFmtId="0" fontId="5" fillId="0" borderId="0" xfId="0" applyFont="1" applyBorder="1" applyAlignment="1">
      <alignment/>
    </xf>
    <xf numFmtId="0" fontId="5" fillId="0" borderId="0" xfId="0" applyFont="1" applyBorder="1" applyAlignment="1">
      <alignment horizontal="center"/>
    </xf>
    <xf numFmtId="0" fontId="36" fillId="0" borderId="6" xfId="0" applyFont="1" applyBorder="1" applyAlignment="1">
      <alignment/>
    </xf>
    <xf numFmtId="0" fontId="5" fillId="0" borderId="6" xfId="0" applyFont="1" applyBorder="1" applyAlignment="1">
      <alignment horizontal="left"/>
    </xf>
    <xf numFmtId="14" fontId="35" fillId="0" borderId="6" xfId="0" applyNumberFormat="1" applyFont="1" applyFill="1" applyBorder="1" applyAlignment="1">
      <alignment horizontal="center"/>
    </xf>
    <xf numFmtId="0" fontId="5" fillId="3" borderId="0" xfId="0" applyFont="1" applyFill="1" applyAlignment="1">
      <alignment horizontal="center"/>
    </xf>
    <xf numFmtId="49" fontId="5" fillId="3" borderId="0" xfId="0" applyNumberFormat="1" applyFont="1" applyFill="1" applyAlignment="1">
      <alignment horizontal="center"/>
    </xf>
    <xf numFmtId="14" fontId="4" fillId="0" borderId="0" xfId="0" applyNumberFormat="1" applyFont="1" applyAlignment="1">
      <alignment horizontal="center"/>
    </xf>
    <xf numFmtId="17" fontId="4" fillId="0" borderId="0" xfId="0" applyNumberFormat="1" applyFont="1" applyFill="1" applyAlignment="1">
      <alignment/>
    </xf>
    <xf numFmtId="0" fontId="4" fillId="4" borderId="0" xfId="0" applyFont="1" applyFill="1" applyAlignment="1">
      <alignment/>
    </xf>
    <xf numFmtId="0" fontId="7" fillId="0" borderId="0" xfId="20" applyFont="1" applyFill="1" applyAlignment="1">
      <alignment horizontal="left" vertical="top" wrapText="1"/>
      <protection/>
    </xf>
    <xf numFmtId="0" fontId="5" fillId="2" borderId="0" xfId="0" applyFont="1" applyFill="1" applyAlignment="1">
      <alignment horizontal="center"/>
    </xf>
    <xf numFmtId="0" fontId="8" fillId="2" borderId="0" xfId="20" applyFont="1" applyFill="1" applyBorder="1" applyAlignment="1">
      <alignment vertical="top"/>
      <protection/>
    </xf>
  </cellXfs>
  <cellStyles count="9">
    <cellStyle name="Normal" xfId="0"/>
    <cellStyle name="Comma" xfId="15"/>
    <cellStyle name="Comma [0]" xfId="16"/>
    <cellStyle name="Currency" xfId="17"/>
    <cellStyle name="Currency [0]" xfId="18"/>
    <cellStyle name="Normal_Sheet1 (2)" xfId="19"/>
    <cellStyle name="Normal_Sheet2 (2)" xfId="20"/>
    <cellStyle name="Normal_Sheet3 (2)"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4.v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K474"/>
  <sheetViews>
    <sheetView tabSelected="1" view="pageBreakPreview" zoomScale="60" zoomScaleNormal="75" workbookViewId="0" topLeftCell="A1">
      <pane ySplit="3" topLeftCell="BM4" activePane="bottomLeft" state="frozen"/>
      <selection pane="topLeft" activeCell="A1" sqref="A1"/>
      <selection pane="bottomLeft" activeCell="G430" sqref="G430"/>
    </sheetView>
  </sheetViews>
  <sheetFormatPr defaultColWidth="8.88671875" defaultRowHeight="13.5" customHeight="1"/>
  <cols>
    <col min="1" max="1" width="3.21484375" style="21" customWidth="1"/>
    <col min="2" max="2" width="30.10546875" style="16" customWidth="1"/>
    <col min="3" max="3" width="7.3359375" style="75" customWidth="1"/>
    <col min="4" max="4" width="5.77734375" style="75" customWidth="1"/>
    <col min="5" max="6" width="6.77734375" style="56" customWidth="1"/>
    <col min="7" max="7" width="8.10546875" style="59" customWidth="1"/>
    <col min="8" max="9" width="7.5546875" style="59" customWidth="1"/>
    <col min="10" max="10" width="6.77734375" style="56" customWidth="1"/>
    <col min="11" max="11" width="24.6640625" style="117" customWidth="1"/>
    <col min="12" max="16384" width="8.88671875" style="16" customWidth="1"/>
  </cols>
  <sheetData>
    <row r="2" spans="1:10" ht="13.5" customHeight="1">
      <c r="A2" s="20"/>
      <c r="B2" s="14"/>
      <c r="C2" s="55" t="s">
        <v>0</v>
      </c>
      <c r="D2" s="55" t="s">
        <v>1</v>
      </c>
      <c r="E2" s="56" t="s">
        <v>2</v>
      </c>
      <c r="F2" s="56" t="s">
        <v>3</v>
      </c>
      <c r="G2" s="56" t="s">
        <v>4</v>
      </c>
      <c r="H2" s="56" t="s">
        <v>5</v>
      </c>
      <c r="I2" s="56" t="s">
        <v>499</v>
      </c>
      <c r="J2" s="55" t="s">
        <v>6</v>
      </c>
    </row>
    <row r="3" spans="1:10" ht="13.5" customHeight="1">
      <c r="A3" s="20"/>
      <c r="B3" s="14"/>
      <c r="C3" s="55" t="s">
        <v>7</v>
      </c>
      <c r="D3" s="55" t="s">
        <v>8</v>
      </c>
      <c r="E3" s="55" t="s">
        <v>9</v>
      </c>
      <c r="F3" s="55" t="s">
        <v>9</v>
      </c>
      <c r="G3" s="56" t="s">
        <v>9</v>
      </c>
      <c r="H3" s="56" t="s">
        <v>9</v>
      </c>
      <c r="I3" s="56" t="s">
        <v>9</v>
      </c>
      <c r="J3" s="55" t="s">
        <v>9</v>
      </c>
    </row>
    <row r="4" spans="1:6" ht="13.5" customHeight="1">
      <c r="A4" s="113" t="s">
        <v>10</v>
      </c>
      <c r="B4" s="14"/>
      <c r="C4" s="57"/>
      <c r="D4" s="57"/>
      <c r="F4" s="58"/>
    </row>
    <row r="5" spans="1:10" ht="13.5" customHeight="1">
      <c r="A5" s="124" t="s">
        <v>11</v>
      </c>
      <c r="B5" s="26"/>
      <c r="C5" s="45"/>
      <c r="D5" s="45"/>
      <c r="E5" s="62"/>
      <c r="F5" s="62"/>
      <c r="G5" s="46"/>
      <c r="H5" s="46"/>
      <c r="I5" s="46"/>
      <c r="J5" s="62"/>
    </row>
    <row r="6" spans="1:10" ht="13.5" customHeight="1">
      <c r="A6" s="31"/>
      <c r="B6" s="26"/>
      <c r="C6" s="45"/>
      <c r="D6" s="45"/>
      <c r="E6" s="62"/>
      <c r="F6" s="62"/>
      <c r="G6" s="46"/>
      <c r="H6" s="46"/>
      <c r="I6" s="46"/>
      <c r="J6" s="62"/>
    </row>
    <row r="7" spans="1:10" ht="13.5" customHeight="1">
      <c r="A7" s="31" t="s">
        <v>12</v>
      </c>
      <c r="C7" s="45"/>
      <c r="D7" s="45"/>
      <c r="E7" s="62"/>
      <c r="F7" s="62"/>
      <c r="G7" s="46"/>
      <c r="H7" s="46"/>
      <c r="I7" s="46"/>
      <c r="J7" s="62"/>
    </row>
    <row r="8" spans="1:10" ht="13.5" customHeight="1">
      <c r="A8" s="31"/>
      <c r="B8" s="16" t="s">
        <v>702</v>
      </c>
      <c r="C8" s="45" t="s">
        <v>13</v>
      </c>
      <c r="D8" s="45" t="s">
        <v>14</v>
      </c>
      <c r="E8" s="62"/>
      <c r="F8" s="62">
        <v>20</v>
      </c>
      <c r="G8" s="46"/>
      <c r="H8" s="46"/>
      <c r="I8" s="46">
        <v>20</v>
      </c>
      <c r="J8" s="62">
        <f>SUM(E8:I8)</f>
        <v>40</v>
      </c>
    </row>
    <row r="9" spans="1:10" ht="13.5" customHeight="1">
      <c r="A9" s="31"/>
      <c r="B9" s="16" t="s">
        <v>703</v>
      </c>
      <c r="C9" s="45" t="s">
        <v>13</v>
      </c>
      <c r="D9" s="45" t="s">
        <v>14</v>
      </c>
      <c r="E9" s="62">
        <v>20</v>
      </c>
      <c r="F9" s="62"/>
      <c r="G9" s="46"/>
      <c r="H9" s="46">
        <v>20</v>
      </c>
      <c r="I9" s="46"/>
      <c r="J9" s="62">
        <f aca="true" t="shared" si="0" ref="J9:J27">SUM(E9:I9)</f>
        <v>40</v>
      </c>
    </row>
    <row r="10" spans="1:10" ht="13.5" customHeight="1">
      <c r="A10" s="31"/>
      <c r="B10" s="16" t="s">
        <v>758</v>
      </c>
      <c r="C10" s="45" t="s">
        <v>15</v>
      </c>
      <c r="D10" s="45" t="s">
        <v>14</v>
      </c>
      <c r="E10" s="62">
        <v>20</v>
      </c>
      <c r="F10" s="62"/>
      <c r="G10" s="46"/>
      <c r="H10" s="46"/>
      <c r="I10" s="46"/>
      <c r="J10" s="62">
        <f t="shared" si="0"/>
        <v>20</v>
      </c>
    </row>
    <row r="11" spans="1:10" ht="13.5" customHeight="1">
      <c r="A11" s="31"/>
      <c r="B11" s="16" t="s">
        <v>717</v>
      </c>
      <c r="C11" s="45" t="s">
        <v>15</v>
      </c>
      <c r="D11" s="45" t="s">
        <v>14</v>
      </c>
      <c r="E11" s="62"/>
      <c r="F11" s="62">
        <v>20</v>
      </c>
      <c r="G11" s="46"/>
      <c r="H11" s="46"/>
      <c r="I11" s="46"/>
      <c r="J11" s="62">
        <f>SUM(E11:I11)</f>
        <v>20</v>
      </c>
    </row>
    <row r="12" spans="1:10" ht="13.5" customHeight="1">
      <c r="A12" s="31"/>
      <c r="B12" s="16" t="s">
        <v>790</v>
      </c>
      <c r="C12" s="45" t="s">
        <v>13</v>
      </c>
      <c r="D12" s="45" t="s">
        <v>14</v>
      </c>
      <c r="E12" s="62">
        <v>20</v>
      </c>
      <c r="F12" s="62"/>
      <c r="G12" s="46"/>
      <c r="H12" s="46"/>
      <c r="I12" s="46"/>
      <c r="J12" s="62">
        <f>SUM(E12:I12)</f>
        <v>20</v>
      </c>
    </row>
    <row r="13" spans="1:10" ht="13.5" customHeight="1">
      <c r="A13" s="31" t="s">
        <v>16</v>
      </c>
      <c r="C13" s="45"/>
      <c r="D13" s="45"/>
      <c r="E13" s="62"/>
      <c r="F13" s="62"/>
      <c r="G13" s="46"/>
      <c r="H13" s="46"/>
      <c r="I13" s="46"/>
      <c r="J13" s="62"/>
    </row>
    <row r="14" spans="1:10" ht="13.5" customHeight="1">
      <c r="A14" s="31"/>
      <c r="B14" s="16" t="s">
        <v>704</v>
      </c>
      <c r="C14" s="45" t="s">
        <v>13</v>
      </c>
      <c r="D14" s="45" t="s">
        <v>14</v>
      </c>
      <c r="E14" s="62">
        <v>20</v>
      </c>
      <c r="F14" s="62"/>
      <c r="G14" s="46"/>
      <c r="H14" s="46"/>
      <c r="I14" s="46"/>
      <c r="J14" s="62">
        <f t="shared" si="0"/>
        <v>20</v>
      </c>
    </row>
    <row r="15" spans="1:10" ht="13.5" customHeight="1">
      <c r="A15" s="31"/>
      <c r="B15" s="16" t="s">
        <v>17</v>
      </c>
      <c r="C15" s="45" t="s">
        <v>13</v>
      </c>
      <c r="D15" s="45" t="s">
        <v>14</v>
      </c>
      <c r="E15" s="62"/>
      <c r="F15" s="62"/>
      <c r="G15" s="46">
        <v>20</v>
      </c>
      <c r="H15" s="46"/>
      <c r="I15" s="46"/>
      <c r="J15" s="62">
        <f t="shared" si="0"/>
        <v>20</v>
      </c>
    </row>
    <row r="16" spans="1:10" ht="13.5" customHeight="1">
      <c r="A16" s="31"/>
      <c r="B16" s="16" t="s">
        <v>705</v>
      </c>
      <c r="C16" s="45" t="s">
        <v>13</v>
      </c>
      <c r="D16" s="45" t="s">
        <v>14</v>
      </c>
      <c r="E16" s="62">
        <v>20</v>
      </c>
      <c r="F16" s="62"/>
      <c r="G16" s="46"/>
      <c r="H16" s="46">
        <v>20</v>
      </c>
      <c r="I16" s="46"/>
      <c r="J16" s="62">
        <f t="shared" si="0"/>
        <v>40</v>
      </c>
    </row>
    <row r="17" spans="1:10" ht="13.5" customHeight="1">
      <c r="A17" s="31" t="s">
        <v>19</v>
      </c>
      <c r="C17" s="45"/>
      <c r="D17" s="45"/>
      <c r="E17" s="62"/>
      <c r="F17" s="62"/>
      <c r="G17" s="46"/>
      <c r="H17" s="46"/>
      <c r="I17" s="46"/>
      <c r="J17" s="62"/>
    </row>
    <row r="18" spans="1:10" ht="13.5" customHeight="1">
      <c r="A18" s="31"/>
      <c r="B18" s="16" t="s">
        <v>706</v>
      </c>
      <c r="C18" s="45" t="s">
        <v>13</v>
      </c>
      <c r="D18" s="45" t="s">
        <v>14</v>
      </c>
      <c r="E18" s="62"/>
      <c r="F18" s="62">
        <v>20</v>
      </c>
      <c r="G18" s="46"/>
      <c r="H18" s="46"/>
      <c r="I18" s="46">
        <v>20</v>
      </c>
      <c r="J18" s="62">
        <f t="shared" si="0"/>
        <v>40</v>
      </c>
    </row>
    <row r="19" spans="1:10" ht="13.5" customHeight="1">
      <c r="A19" s="31"/>
      <c r="B19" s="16" t="s">
        <v>707</v>
      </c>
      <c r="C19" s="45" t="s">
        <v>13</v>
      </c>
      <c r="D19" s="45" t="s">
        <v>14</v>
      </c>
      <c r="E19" s="62">
        <v>25</v>
      </c>
      <c r="F19" s="62"/>
      <c r="G19" s="46"/>
      <c r="H19" s="46">
        <v>20</v>
      </c>
      <c r="I19" s="46"/>
      <c r="J19" s="62">
        <f t="shared" si="0"/>
        <v>45</v>
      </c>
    </row>
    <row r="20" spans="1:10" ht="13.5" customHeight="1">
      <c r="A20" s="31"/>
      <c r="B20" s="16" t="s">
        <v>716</v>
      </c>
      <c r="C20" s="45" t="s">
        <v>13</v>
      </c>
      <c r="D20" s="45" t="s">
        <v>14</v>
      </c>
      <c r="E20" s="62">
        <v>20</v>
      </c>
      <c r="F20" s="62"/>
      <c r="G20" s="46"/>
      <c r="H20" s="46">
        <v>20</v>
      </c>
      <c r="I20" s="46"/>
      <c r="J20" s="62">
        <f t="shared" si="0"/>
        <v>40</v>
      </c>
    </row>
    <row r="21" spans="1:10" ht="13.5" customHeight="1">
      <c r="A21" s="31"/>
      <c r="B21" s="16" t="s">
        <v>711</v>
      </c>
      <c r="C21" s="45" t="s">
        <v>15</v>
      </c>
      <c r="D21" s="45" t="s">
        <v>14</v>
      </c>
      <c r="E21" s="62"/>
      <c r="F21" s="62">
        <v>20</v>
      </c>
      <c r="G21" s="46"/>
      <c r="H21" s="46"/>
      <c r="I21" s="46"/>
      <c r="J21" s="62">
        <f>SUM(E21:I21)</f>
        <v>20</v>
      </c>
    </row>
    <row r="22" spans="1:10" ht="13.5" customHeight="1">
      <c r="A22" s="31" t="s">
        <v>708</v>
      </c>
      <c r="C22" s="45"/>
      <c r="D22" s="45"/>
      <c r="E22" s="62"/>
      <c r="F22" s="62"/>
      <c r="G22" s="46"/>
      <c r="H22" s="46"/>
      <c r="I22" s="46"/>
      <c r="J22" s="62"/>
    </row>
    <row r="23" spans="1:10" ht="13.5" customHeight="1">
      <c r="A23" s="31"/>
      <c r="B23" s="16" t="s">
        <v>554</v>
      </c>
      <c r="C23" s="45" t="s">
        <v>13</v>
      </c>
      <c r="D23" s="45" t="s">
        <v>731</v>
      </c>
      <c r="E23" s="62">
        <v>20</v>
      </c>
      <c r="F23" s="62"/>
      <c r="G23" s="62"/>
      <c r="H23" s="62"/>
      <c r="I23" s="62"/>
      <c r="J23" s="62">
        <f t="shared" si="0"/>
        <v>20</v>
      </c>
    </row>
    <row r="24" spans="1:10" ht="13.5" customHeight="1">
      <c r="A24" s="31"/>
      <c r="B24" s="16" t="s">
        <v>709</v>
      </c>
      <c r="C24" s="45" t="s">
        <v>13</v>
      </c>
      <c r="D24" s="45" t="s">
        <v>731</v>
      </c>
      <c r="E24" s="62">
        <v>15</v>
      </c>
      <c r="F24" s="62">
        <v>20</v>
      </c>
      <c r="G24" s="62"/>
      <c r="H24" s="62"/>
      <c r="I24" s="62"/>
      <c r="J24" s="62">
        <f t="shared" si="0"/>
        <v>35</v>
      </c>
    </row>
    <row r="25" spans="1:10" ht="13.5" customHeight="1">
      <c r="A25" s="31"/>
      <c r="B25" s="16" t="s">
        <v>710</v>
      </c>
      <c r="C25" s="45" t="s">
        <v>13</v>
      </c>
      <c r="D25" s="45" t="s">
        <v>731</v>
      </c>
      <c r="E25" s="62">
        <v>15</v>
      </c>
      <c r="F25" s="62">
        <v>20</v>
      </c>
      <c r="G25" s="62"/>
      <c r="H25" s="62"/>
      <c r="I25" s="62"/>
      <c r="J25" s="62">
        <f t="shared" si="0"/>
        <v>35</v>
      </c>
    </row>
    <row r="26" spans="1:10" ht="13.5" customHeight="1">
      <c r="A26" s="31"/>
      <c r="B26" s="16" t="s">
        <v>712</v>
      </c>
      <c r="C26" s="45" t="s">
        <v>13</v>
      </c>
      <c r="D26" s="45" t="s">
        <v>731</v>
      </c>
      <c r="E26" s="62">
        <v>5</v>
      </c>
      <c r="F26" s="62">
        <v>5</v>
      </c>
      <c r="G26" s="62"/>
      <c r="H26" s="62"/>
      <c r="I26" s="62"/>
      <c r="J26" s="62">
        <f t="shared" si="0"/>
        <v>10</v>
      </c>
    </row>
    <row r="27" spans="1:10" ht="13.5" customHeight="1">
      <c r="A27" s="31"/>
      <c r="B27" s="16" t="s">
        <v>713</v>
      </c>
      <c r="C27" s="45" t="s">
        <v>15</v>
      </c>
      <c r="D27" s="45" t="s">
        <v>731</v>
      </c>
      <c r="E27" s="62">
        <v>5</v>
      </c>
      <c r="F27" s="62">
        <v>5</v>
      </c>
      <c r="G27" s="62"/>
      <c r="H27" s="62"/>
      <c r="I27" s="62"/>
      <c r="J27" s="62">
        <f t="shared" si="0"/>
        <v>10</v>
      </c>
    </row>
    <row r="28" spans="1:10" ht="13.5" customHeight="1">
      <c r="A28" s="31"/>
      <c r="B28" s="16" t="s">
        <v>281</v>
      </c>
      <c r="C28" s="45" t="s">
        <v>13</v>
      </c>
      <c r="D28" s="45" t="s">
        <v>731</v>
      </c>
      <c r="E28" s="62">
        <v>5</v>
      </c>
      <c r="F28" s="62">
        <v>5</v>
      </c>
      <c r="G28" s="62"/>
      <c r="H28" s="62"/>
      <c r="I28" s="62"/>
      <c r="J28" s="62">
        <f>SUM(E28:I28)</f>
        <v>10</v>
      </c>
    </row>
    <row r="29" spans="2:10" ht="13.5" customHeight="1">
      <c r="B29" s="16" t="s">
        <v>714</v>
      </c>
      <c r="C29" s="45" t="s">
        <v>15</v>
      </c>
      <c r="D29" s="45" t="s">
        <v>731</v>
      </c>
      <c r="E29" s="62">
        <v>5</v>
      </c>
      <c r="F29" s="62">
        <v>5</v>
      </c>
      <c r="G29" s="62"/>
      <c r="H29" s="62"/>
      <c r="I29" s="62"/>
      <c r="J29" s="62">
        <f>SUM(E29:I29)</f>
        <v>10</v>
      </c>
    </row>
    <row r="30" spans="2:10" ht="13.5" customHeight="1">
      <c r="B30" s="16" t="s">
        <v>715</v>
      </c>
      <c r="C30" s="45" t="s">
        <v>13</v>
      </c>
      <c r="D30" s="45" t="s">
        <v>731</v>
      </c>
      <c r="E30" s="62">
        <v>5</v>
      </c>
      <c r="F30" s="62">
        <v>5</v>
      </c>
      <c r="G30" s="62"/>
      <c r="H30" s="62"/>
      <c r="I30" s="62"/>
      <c r="J30" s="62">
        <f>SUM(E30:I30)</f>
        <v>10</v>
      </c>
    </row>
    <row r="31" spans="1:10" ht="13.5" customHeight="1">
      <c r="A31" s="26"/>
      <c r="B31" s="26" t="s">
        <v>792</v>
      </c>
      <c r="C31" s="45"/>
      <c r="D31" s="45"/>
      <c r="E31" s="62"/>
      <c r="F31" s="62"/>
      <c r="G31" s="46">
        <v>75</v>
      </c>
      <c r="H31" s="46">
        <v>75</v>
      </c>
      <c r="I31" s="46">
        <v>75</v>
      </c>
      <c r="J31" s="62">
        <f>SUM(E31:I31)</f>
        <v>225</v>
      </c>
    </row>
    <row r="32" spans="1:10" ht="13.5" customHeight="1">
      <c r="A32" s="26"/>
      <c r="B32" s="26"/>
      <c r="C32" s="45"/>
      <c r="D32" s="45"/>
      <c r="E32" s="62"/>
      <c r="F32" s="62"/>
      <c r="G32" s="46"/>
      <c r="H32" s="46"/>
      <c r="I32" s="46"/>
      <c r="J32" s="62"/>
    </row>
    <row r="33" spans="1:10" ht="13.5" customHeight="1">
      <c r="A33" s="37"/>
      <c r="B33" s="26" t="s">
        <v>21</v>
      </c>
      <c r="C33" s="45"/>
      <c r="D33" s="45"/>
      <c r="E33" s="63">
        <f aca="true" t="shared" si="1" ref="E33:J33">SUM(E5:E32)</f>
        <v>220</v>
      </c>
      <c r="F33" s="63">
        <f t="shared" si="1"/>
        <v>145</v>
      </c>
      <c r="G33" s="63">
        <f t="shared" si="1"/>
        <v>95</v>
      </c>
      <c r="H33" s="63">
        <f t="shared" si="1"/>
        <v>155</v>
      </c>
      <c r="I33" s="63">
        <f t="shared" si="1"/>
        <v>115</v>
      </c>
      <c r="J33" s="63">
        <f t="shared" si="1"/>
        <v>730</v>
      </c>
    </row>
    <row r="34" spans="1:6" ht="13.5" customHeight="1">
      <c r="A34" s="20"/>
      <c r="B34" s="14"/>
      <c r="C34" s="57"/>
      <c r="D34" s="57"/>
      <c r="F34" s="58"/>
    </row>
    <row r="35" spans="1:6" ht="13.5" customHeight="1">
      <c r="A35" s="24" t="s">
        <v>22</v>
      </c>
      <c r="B35" s="25"/>
      <c r="C35" s="60"/>
      <c r="D35" s="57"/>
      <c r="E35" s="61"/>
      <c r="F35" s="61"/>
    </row>
    <row r="36" spans="1:6" ht="13.5" customHeight="1">
      <c r="A36" s="26"/>
      <c r="B36" s="26"/>
      <c r="C36" s="57"/>
      <c r="D36" s="57"/>
      <c r="F36" s="61"/>
    </row>
    <row r="37" spans="1:6" ht="13.5" customHeight="1">
      <c r="A37" s="26"/>
      <c r="B37" s="26"/>
      <c r="C37" s="57"/>
      <c r="D37" s="57"/>
      <c r="F37" s="61"/>
    </row>
    <row r="38" spans="1:10" ht="13.5" customHeight="1">
      <c r="A38" s="26"/>
      <c r="B38" s="26" t="s">
        <v>23</v>
      </c>
      <c r="C38" s="145" t="s">
        <v>24</v>
      </c>
      <c r="D38" s="45" t="s">
        <v>14</v>
      </c>
      <c r="E38" s="62"/>
      <c r="F38" s="62">
        <v>15</v>
      </c>
      <c r="G38" s="46"/>
      <c r="H38" s="46"/>
      <c r="I38" s="46"/>
      <c r="J38" s="62">
        <f>SUM(E38:I38)</f>
        <v>15</v>
      </c>
    </row>
    <row r="39" spans="1:10" ht="13.5" customHeight="1">
      <c r="A39" s="26"/>
      <c r="B39" s="26" t="s">
        <v>25</v>
      </c>
      <c r="C39" s="45" t="s">
        <v>13</v>
      </c>
      <c r="D39" s="45" t="s">
        <v>14</v>
      </c>
      <c r="E39" s="62"/>
      <c r="F39" s="62"/>
      <c r="G39" s="46">
        <v>20</v>
      </c>
      <c r="H39" s="46"/>
      <c r="I39" s="46"/>
      <c r="J39" s="62">
        <f>SUM(E39:I39)</f>
        <v>20</v>
      </c>
    </row>
    <row r="40" spans="1:10" ht="13.5" customHeight="1">
      <c r="A40" s="26"/>
      <c r="B40" s="26" t="s">
        <v>27</v>
      </c>
      <c r="C40" s="146" t="s">
        <v>24</v>
      </c>
      <c r="D40" s="57" t="s">
        <v>28</v>
      </c>
      <c r="F40" s="61"/>
      <c r="G40" s="59">
        <v>5</v>
      </c>
      <c r="J40" s="62">
        <f>SUM(E40:I40)</f>
        <v>5</v>
      </c>
    </row>
    <row r="41" spans="1:10" ht="13.5" customHeight="1">
      <c r="A41" s="26"/>
      <c r="B41" s="26"/>
      <c r="C41" s="57"/>
      <c r="D41" s="57"/>
      <c r="F41" s="61"/>
      <c r="J41" s="62">
        <f>SUM(E41:I41)</f>
        <v>0</v>
      </c>
    </row>
    <row r="42" spans="1:10" ht="13.5" customHeight="1">
      <c r="A42" s="26"/>
      <c r="B42" s="26" t="s">
        <v>29</v>
      </c>
      <c r="C42" s="57"/>
      <c r="D42" s="57"/>
      <c r="E42" s="116">
        <f>SUM(E36:E41)</f>
        <v>0</v>
      </c>
      <c r="F42" s="116">
        <f>SUM(F36:F41)</f>
        <v>15</v>
      </c>
      <c r="G42" s="116">
        <f>SUM(G36:G41)</f>
        <v>25</v>
      </c>
      <c r="H42" s="116">
        <f>SUM(H36:H41)</f>
        <v>0</v>
      </c>
      <c r="I42" s="116">
        <f>SUM(I36:I41)</f>
        <v>0</v>
      </c>
      <c r="J42" s="62">
        <f>SUM(E42:I42)</f>
        <v>40</v>
      </c>
    </row>
    <row r="43" spans="1:6" ht="13.5" customHeight="1">
      <c r="A43" s="26"/>
      <c r="B43" s="26"/>
      <c r="C43" s="57"/>
      <c r="D43" s="57"/>
      <c r="F43" s="61"/>
    </row>
    <row r="44" spans="1:6" ht="13.5" customHeight="1">
      <c r="A44" s="27" t="s">
        <v>30</v>
      </c>
      <c r="B44" s="28"/>
      <c r="C44" s="57"/>
      <c r="D44" s="57"/>
      <c r="F44" s="58"/>
    </row>
    <row r="45" spans="1:4" ht="13.5" customHeight="1">
      <c r="A45" s="29"/>
      <c r="B45" s="29"/>
      <c r="C45" s="56"/>
      <c r="D45" s="56"/>
    </row>
    <row r="46" spans="1:10" ht="13.5" customHeight="1">
      <c r="A46" s="30"/>
      <c r="B46" s="28" t="s">
        <v>31</v>
      </c>
      <c r="C46" s="45" t="s">
        <v>20</v>
      </c>
      <c r="D46" s="45" t="s">
        <v>28</v>
      </c>
      <c r="E46" s="62">
        <v>10</v>
      </c>
      <c r="F46" s="62"/>
      <c r="G46" s="46"/>
      <c r="H46" s="46"/>
      <c r="I46" s="46"/>
      <c r="J46" s="62">
        <f>SUM(E46:I46)</f>
        <v>10</v>
      </c>
    </row>
    <row r="47" spans="1:10" ht="13.5" customHeight="1">
      <c r="A47" s="26"/>
      <c r="B47" s="28" t="s">
        <v>32</v>
      </c>
      <c r="C47" s="45" t="s">
        <v>13</v>
      </c>
      <c r="D47" s="45" t="s">
        <v>14</v>
      </c>
      <c r="E47" s="62"/>
      <c r="F47" s="62">
        <v>20</v>
      </c>
      <c r="G47" s="46"/>
      <c r="H47" s="46"/>
      <c r="I47" s="46">
        <v>20</v>
      </c>
      <c r="J47" s="62">
        <f>SUM(E47:I47)</f>
        <v>40</v>
      </c>
    </row>
    <row r="48" spans="1:10" ht="13.5" customHeight="1">
      <c r="A48" s="26"/>
      <c r="B48" s="28" t="s">
        <v>33</v>
      </c>
      <c r="C48" s="45" t="s">
        <v>15</v>
      </c>
      <c r="D48" s="45" t="s">
        <v>14</v>
      </c>
      <c r="E48" s="62">
        <v>10</v>
      </c>
      <c r="F48" s="62"/>
      <c r="G48" s="46"/>
      <c r="H48" s="46"/>
      <c r="I48" s="46">
        <v>10</v>
      </c>
      <c r="J48" s="62">
        <f>SUM(E48:I48)</f>
        <v>20</v>
      </c>
    </row>
    <row r="49" spans="1:10" ht="13.5" customHeight="1">
      <c r="A49" s="26"/>
      <c r="B49" s="28" t="s">
        <v>34</v>
      </c>
      <c r="C49" s="45" t="s">
        <v>20</v>
      </c>
      <c r="D49" s="45" t="s">
        <v>14</v>
      </c>
      <c r="E49" s="62">
        <v>10</v>
      </c>
      <c r="F49" s="62"/>
      <c r="G49" s="46"/>
      <c r="H49" s="46"/>
      <c r="I49" s="46"/>
      <c r="J49" s="62">
        <f>SUM(E49:I49)</f>
        <v>10</v>
      </c>
    </row>
    <row r="50" spans="1:10" ht="14.25" customHeight="1">
      <c r="A50" s="26"/>
      <c r="B50" s="28" t="s">
        <v>35</v>
      </c>
      <c r="C50" s="45"/>
      <c r="D50" s="45" t="s">
        <v>731</v>
      </c>
      <c r="E50" s="62">
        <v>3</v>
      </c>
      <c r="F50" s="62">
        <v>3</v>
      </c>
      <c r="G50" s="46">
        <v>3</v>
      </c>
      <c r="H50" s="46">
        <v>3</v>
      </c>
      <c r="I50" s="46">
        <v>3</v>
      </c>
      <c r="J50" s="62">
        <f>SUM(E50:I50)</f>
        <v>15</v>
      </c>
    </row>
    <row r="51" spans="1:10" ht="14.25" customHeight="1">
      <c r="A51" s="31"/>
      <c r="B51" s="28"/>
      <c r="C51" s="45"/>
      <c r="D51" s="45"/>
      <c r="E51" s="62"/>
      <c r="F51" s="62"/>
      <c r="G51" s="46"/>
      <c r="H51" s="46"/>
      <c r="I51" s="46"/>
      <c r="J51" s="62"/>
    </row>
    <row r="52" spans="1:10" ht="13.5" customHeight="1">
      <c r="A52" s="26"/>
      <c r="B52" s="26" t="s">
        <v>21</v>
      </c>
      <c r="C52" s="45"/>
      <c r="D52" s="45"/>
      <c r="E52" s="63">
        <f>SUM(E45:E51)</f>
        <v>33</v>
      </c>
      <c r="F52" s="63">
        <f>SUM(F45:F51)</f>
        <v>23</v>
      </c>
      <c r="G52" s="63">
        <f>SUM(G45:G51)</f>
        <v>3</v>
      </c>
      <c r="H52" s="63">
        <f>SUM(H45:H51)</f>
        <v>3</v>
      </c>
      <c r="I52" s="63">
        <f>SUM(I45:I51)</f>
        <v>33</v>
      </c>
      <c r="J52" s="62">
        <f>SUM(E52:I52)</f>
        <v>95</v>
      </c>
    </row>
    <row r="53" spans="1:10" ht="13.5" customHeight="1">
      <c r="A53" s="26"/>
      <c r="B53" s="26"/>
      <c r="C53" s="45"/>
      <c r="D53" s="45"/>
      <c r="E53" s="63"/>
      <c r="F53" s="63"/>
      <c r="G53" s="46"/>
      <c r="H53" s="46"/>
      <c r="I53" s="46"/>
      <c r="J53" s="63"/>
    </row>
    <row r="54" spans="1:10" ht="13.5" customHeight="1">
      <c r="A54" s="27" t="s">
        <v>36</v>
      </c>
      <c r="B54" s="28"/>
      <c r="C54" s="45"/>
      <c r="D54" s="45"/>
      <c r="E54" s="62"/>
      <c r="F54" s="62"/>
      <c r="G54" s="46"/>
      <c r="H54" s="46"/>
      <c r="I54" s="46"/>
      <c r="J54" s="62"/>
    </row>
    <row r="55" spans="1:10" ht="13.5" customHeight="1">
      <c r="A55" s="26"/>
      <c r="B55" s="28"/>
      <c r="C55" s="45"/>
      <c r="D55" s="45"/>
      <c r="E55" s="62"/>
      <c r="F55" s="62"/>
      <c r="G55" s="46"/>
      <c r="H55" s="46"/>
      <c r="I55" s="46"/>
      <c r="J55" s="62"/>
    </row>
    <row r="56" spans="1:11" ht="13.5" customHeight="1">
      <c r="A56" s="26"/>
      <c r="B56" s="26" t="s">
        <v>37</v>
      </c>
      <c r="C56" s="45" t="s">
        <v>13</v>
      </c>
      <c r="D56" s="45" t="s">
        <v>14</v>
      </c>
      <c r="E56" s="62"/>
      <c r="F56" s="62"/>
      <c r="G56" s="46"/>
      <c r="H56" s="46"/>
      <c r="I56" s="46"/>
      <c r="J56" s="62">
        <f aca="true" t="shared" si="2" ref="J56:J61">SUM(E56:I56)</f>
        <v>0</v>
      </c>
      <c r="K56" s="117" t="s">
        <v>26</v>
      </c>
    </row>
    <row r="57" spans="1:10" ht="13.5" customHeight="1">
      <c r="A57" s="26"/>
      <c r="B57" s="28" t="s">
        <v>38</v>
      </c>
      <c r="C57" s="45" t="s">
        <v>15</v>
      </c>
      <c r="D57" s="45" t="s">
        <v>14</v>
      </c>
      <c r="E57" s="62"/>
      <c r="F57" s="62">
        <v>15</v>
      </c>
      <c r="G57" s="46"/>
      <c r="H57" s="46" t="s">
        <v>18</v>
      </c>
      <c r="I57" s="46"/>
      <c r="J57" s="62">
        <f t="shared" si="2"/>
        <v>15</v>
      </c>
    </row>
    <row r="58" spans="1:10" ht="13.5" customHeight="1">
      <c r="A58" s="26"/>
      <c r="B58" s="28" t="s">
        <v>40</v>
      </c>
      <c r="C58" s="145" t="s">
        <v>20</v>
      </c>
      <c r="D58" s="45" t="s">
        <v>14</v>
      </c>
      <c r="E58" s="62"/>
      <c r="F58" s="46"/>
      <c r="G58" s="46">
        <v>10</v>
      </c>
      <c r="H58" s="46"/>
      <c r="I58" s="46"/>
      <c r="J58" s="62">
        <f t="shared" si="2"/>
        <v>10</v>
      </c>
    </row>
    <row r="59" spans="1:10" ht="13.5" customHeight="1">
      <c r="A59" s="26"/>
      <c r="B59" s="32" t="s">
        <v>42</v>
      </c>
      <c r="C59" s="45" t="s">
        <v>15</v>
      </c>
      <c r="D59" s="45" t="s">
        <v>28</v>
      </c>
      <c r="E59" s="62"/>
      <c r="F59" s="62"/>
      <c r="G59" s="46">
        <v>15</v>
      </c>
      <c r="H59" s="46"/>
      <c r="I59" s="46"/>
      <c r="J59" s="62">
        <f t="shared" si="2"/>
        <v>15</v>
      </c>
    </row>
    <row r="60" spans="1:10" ht="13.5" customHeight="1">
      <c r="A60" s="26"/>
      <c r="B60" s="28" t="s">
        <v>43</v>
      </c>
      <c r="C60" s="145" t="s">
        <v>15</v>
      </c>
      <c r="D60" s="45" t="s">
        <v>14</v>
      </c>
      <c r="E60" s="62">
        <v>15</v>
      </c>
      <c r="F60" s="62"/>
      <c r="G60" s="46"/>
      <c r="H60" s="46"/>
      <c r="I60" s="46"/>
      <c r="J60" s="62">
        <f t="shared" si="2"/>
        <v>15</v>
      </c>
    </row>
    <row r="61" spans="1:10" ht="13.5" customHeight="1">
      <c r="A61" s="26"/>
      <c r="B61" s="28" t="s">
        <v>35</v>
      </c>
      <c r="C61" s="49"/>
      <c r="D61" s="49" t="s">
        <v>731</v>
      </c>
      <c r="E61" s="62">
        <v>3</v>
      </c>
      <c r="F61" s="62">
        <v>3</v>
      </c>
      <c r="G61" s="46">
        <v>3</v>
      </c>
      <c r="H61" s="46">
        <v>3</v>
      </c>
      <c r="I61" s="46">
        <v>3</v>
      </c>
      <c r="J61" s="62">
        <f t="shared" si="2"/>
        <v>15</v>
      </c>
    </row>
    <row r="62" spans="1:10" ht="13.5" customHeight="1">
      <c r="A62" s="28"/>
      <c r="B62" s="30"/>
      <c r="C62" s="45"/>
      <c r="D62" s="45"/>
      <c r="E62" s="62"/>
      <c r="F62" s="62"/>
      <c r="G62" s="46"/>
      <c r="H62" s="46"/>
      <c r="I62" s="46"/>
      <c r="J62" s="62"/>
    </row>
    <row r="63" spans="1:10" ht="13.5" customHeight="1">
      <c r="A63" s="26"/>
      <c r="B63" s="26" t="s">
        <v>21</v>
      </c>
      <c r="C63" s="45"/>
      <c r="D63" s="45"/>
      <c r="E63" s="63">
        <f aca="true" t="shared" si="3" ref="E63:J63">SUM(E55:E61)</f>
        <v>18</v>
      </c>
      <c r="F63" s="63">
        <f t="shared" si="3"/>
        <v>18</v>
      </c>
      <c r="G63" s="63">
        <f t="shared" si="3"/>
        <v>28</v>
      </c>
      <c r="H63" s="63">
        <f t="shared" si="3"/>
        <v>3</v>
      </c>
      <c r="I63" s="63">
        <f t="shared" si="3"/>
        <v>3</v>
      </c>
      <c r="J63" s="63">
        <f t="shared" si="3"/>
        <v>70</v>
      </c>
    </row>
    <row r="64" spans="1:10" ht="13.5" customHeight="1">
      <c r="A64" s="29"/>
      <c r="B64" s="29"/>
      <c r="C64" s="46"/>
      <c r="D64" s="46"/>
      <c r="E64" s="46"/>
      <c r="F64" s="46"/>
      <c r="G64" s="46"/>
      <c r="H64" s="46"/>
      <c r="I64" s="46"/>
      <c r="J64" s="46"/>
    </row>
    <row r="65" spans="1:10" ht="14.25" customHeight="1">
      <c r="A65" s="27" t="s">
        <v>44</v>
      </c>
      <c r="B65" s="26"/>
      <c r="C65" s="45"/>
      <c r="D65" s="45"/>
      <c r="E65" s="64"/>
      <c r="F65" s="64"/>
      <c r="G65" s="46"/>
      <c r="H65" s="46"/>
      <c r="I65" s="46"/>
      <c r="J65" s="64"/>
    </row>
    <row r="66" spans="1:10" ht="13.5" customHeight="1">
      <c r="A66" s="26"/>
      <c r="B66" s="26"/>
      <c r="C66" s="45"/>
      <c r="D66" s="45"/>
      <c r="E66" s="62"/>
      <c r="F66" s="62"/>
      <c r="G66" s="46"/>
      <c r="H66" s="46"/>
      <c r="I66" s="46"/>
      <c r="J66" s="62"/>
    </row>
    <row r="67" spans="1:10" ht="13.5" customHeight="1">
      <c r="A67" s="26"/>
      <c r="B67" s="26" t="s">
        <v>45</v>
      </c>
      <c r="C67" s="45" t="s">
        <v>13</v>
      </c>
      <c r="D67" s="45" t="s">
        <v>28</v>
      </c>
      <c r="E67" s="62"/>
      <c r="F67" s="62"/>
      <c r="G67" s="46">
        <v>10</v>
      </c>
      <c r="H67" s="46"/>
      <c r="I67" s="46"/>
      <c r="J67" s="62">
        <f>SUM(E67:I67)</f>
        <v>10</v>
      </c>
    </row>
    <row r="68" spans="1:10" ht="13.5" customHeight="1">
      <c r="A68" s="26"/>
      <c r="B68" s="26" t="s">
        <v>46</v>
      </c>
      <c r="C68" s="145" t="s">
        <v>15</v>
      </c>
      <c r="D68" s="45" t="s">
        <v>28</v>
      </c>
      <c r="E68" s="62"/>
      <c r="F68" s="62">
        <v>10</v>
      </c>
      <c r="G68" s="46"/>
      <c r="H68" s="46"/>
      <c r="I68" s="46"/>
      <c r="J68" s="62">
        <f>SUM(E68:I68)</f>
        <v>10</v>
      </c>
    </row>
    <row r="69" spans="1:10" ht="13.5" customHeight="1">
      <c r="A69" s="26"/>
      <c r="B69" s="28" t="s">
        <v>35</v>
      </c>
      <c r="C69" s="50"/>
      <c r="D69" s="45" t="s">
        <v>731</v>
      </c>
      <c r="E69" s="62">
        <v>3</v>
      </c>
      <c r="F69" s="62">
        <v>3</v>
      </c>
      <c r="G69" s="46">
        <v>3</v>
      </c>
      <c r="H69" s="46">
        <v>3</v>
      </c>
      <c r="I69" s="46">
        <v>3</v>
      </c>
      <c r="J69" s="62">
        <f>SUM(E69:I69)</f>
        <v>15</v>
      </c>
    </row>
    <row r="70" spans="1:10" ht="13.5" customHeight="1">
      <c r="A70" s="26"/>
      <c r="B70" s="30"/>
      <c r="C70" s="45"/>
      <c r="D70" s="45"/>
      <c r="E70" s="62"/>
      <c r="F70" s="62"/>
      <c r="G70" s="46"/>
      <c r="H70" s="46"/>
      <c r="I70" s="46"/>
      <c r="J70" s="62"/>
    </row>
    <row r="71" spans="1:10" ht="13.5" customHeight="1">
      <c r="A71" s="26"/>
      <c r="B71" s="26" t="s">
        <v>21</v>
      </c>
      <c r="C71" s="45"/>
      <c r="D71" s="45"/>
      <c r="E71" s="63">
        <f aca="true" t="shared" si="4" ref="E71:J71">SUM(E66:E70)</f>
        <v>3</v>
      </c>
      <c r="F71" s="63">
        <f t="shared" si="4"/>
        <v>13</v>
      </c>
      <c r="G71" s="63">
        <f t="shared" si="4"/>
        <v>13</v>
      </c>
      <c r="H71" s="63">
        <f t="shared" si="4"/>
        <v>3</v>
      </c>
      <c r="I71" s="63">
        <f t="shared" si="4"/>
        <v>3</v>
      </c>
      <c r="J71" s="63">
        <f t="shared" si="4"/>
        <v>35</v>
      </c>
    </row>
    <row r="72" spans="1:10" ht="13.5" customHeight="1">
      <c r="A72" s="26"/>
      <c r="B72" s="26"/>
      <c r="C72" s="45"/>
      <c r="D72" s="45"/>
      <c r="E72" s="63"/>
      <c r="F72" s="63"/>
      <c r="G72" s="46"/>
      <c r="H72" s="46"/>
      <c r="I72" s="46"/>
      <c r="J72" s="63"/>
    </row>
    <row r="73" spans="1:10" ht="13.5" customHeight="1">
      <c r="A73" s="27" t="s">
        <v>47</v>
      </c>
      <c r="B73" s="28"/>
      <c r="C73" s="45"/>
      <c r="D73" s="45"/>
      <c r="E73" s="62"/>
      <c r="F73" s="62"/>
      <c r="G73" s="46"/>
      <c r="H73" s="46"/>
      <c r="I73" s="46"/>
      <c r="J73" s="62"/>
    </row>
    <row r="74" spans="1:10" ht="13.5" customHeight="1">
      <c r="A74" s="28"/>
      <c r="B74" s="28"/>
      <c r="C74" s="45"/>
      <c r="D74" s="45"/>
      <c r="E74" s="62"/>
      <c r="F74" s="62"/>
      <c r="G74" s="46"/>
      <c r="H74" s="46"/>
      <c r="I74" s="46"/>
      <c r="J74" s="62"/>
    </row>
    <row r="75" spans="1:10" ht="13.5" customHeight="1">
      <c r="A75" s="28"/>
      <c r="B75" s="26" t="s">
        <v>48</v>
      </c>
      <c r="C75" s="145" t="s">
        <v>15</v>
      </c>
      <c r="D75" s="45" t="s">
        <v>14</v>
      </c>
      <c r="E75" s="62">
        <v>20</v>
      </c>
      <c r="F75" s="62"/>
      <c r="G75" s="46"/>
      <c r="H75" s="46">
        <v>20</v>
      </c>
      <c r="I75" s="46"/>
      <c r="J75" s="62">
        <f aca="true" t="shared" si="5" ref="J75:J81">SUM(E75:I75)</f>
        <v>40</v>
      </c>
    </row>
    <row r="76" spans="1:10" ht="13.5" customHeight="1">
      <c r="A76" s="28"/>
      <c r="B76" s="26" t="s">
        <v>49</v>
      </c>
      <c r="C76" s="45" t="s">
        <v>13</v>
      </c>
      <c r="D76" s="45" t="s">
        <v>14</v>
      </c>
      <c r="E76" s="62"/>
      <c r="F76" s="62">
        <v>15</v>
      </c>
      <c r="G76" s="46"/>
      <c r="H76" s="46"/>
      <c r="I76" s="46">
        <v>15</v>
      </c>
      <c r="J76" s="62">
        <f t="shared" si="5"/>
        <v>30</v>
      </c>
    </row>
    <row r="77" spans="1:10" ht="13.5" customHeight="1">
      <c r="A77" s="28"/>
      <c r="B77" s="26" t="s">
        <v>50</v>
      </c>
      <c r="C77" s="145" t="s">
        <v>13</v>
      </c>
      <c r="D77" s="45" t="s">
        <v>14</v>
      </c>
      <c r="E77" s="62"/>
      <c r="F77" s="62">
        <v>15</v>
      </c>
      <c r="G77" s="46"/>
      <c r="H77" s="46"/>
      <c r="I77" s="46">
        <v>15</v>
      </c>
      <c r="J77" s="62">
        <f t="shared" si="5"/>
        <v>30</v>
      </c>
    </row>
    <row r="78" spans="1:10" ht="13.5" customHeight="1">
      <c r="A78" s="28"/>
      <c r="B78" s="28" t="s">
        <v>51</v>
      </c>
      <c r="C78" s="45" t="s">
        <v>15</v>
      </c>
      <c r="D78" s="45" t="s">
        <v>14</v>
      </c>
      <c r="E78" s="62"/>
      <c r="F78" s="62"/>
      <c r="G78" s="46">
        <v>15</v>
      </c>
      <c r="H78" s="46"/>
      <c r="I78" s="46"/>
      <c r="J78" s="62">
        <f t="shared" si="5"/>
        <v>15</v>
      </c>
    </row>
    <row r="79" spans="1:10" ht="13.5" customHeight="1">
      <c r="A79" s="28"/>
      <c r="B79" s="28" t="s">
        <v>52</v>
      </c>
      <c r="C79" s="45" t="s">
        <v>15</v>
      </c>
      <c r="D79" s="45" t="s">
        <v>14</v>
      </c>
      <c r="E79" s="62"/>
      <c r="F79" s="62"/>
      <c r="G79" s="46">
        <v>15</v>
      </c>
      <c r="H79" s="46"/>
      <c r="I79" s="46"/>
      <c r="J79" s="62">
        <f t="shared" si="5"/>
        <v>15</v>
      </c>
    </row>
    <row r="80" spans="1:10" ht="13.5" customHeight="1">
      <c r="A80" s="28"/>
      <c r="B80" s="28" t="s">
        <v>53</v>
      </c>
      <c r="C80" s="45" t="s">
        <v>15</v>
      </c>
      <c r="D80" s="45" t="s">
        <v>54</v>
      </c>
      <c r="E80" s="62">
        <v>8</v>
      </c>
      <c r="F80" s="62">
        <v>8</v>
      </c>
      <c r="G80" s="46">
        <v>8</v>
      </c>
      <c r="H80" s="46">
        <v>8</v>
      </c>
      <c r="I80" s="46"/>
      <c r="J80" s="62">
        <f t="shared" si="5"/>
        <v>32</v>
      </c>
    </row>
    <row r="81" spans="1:10" ht="13.5" customHeight="1">
      <c r="A81" s="28"/>
      <c r="B81" s="28" t="s">
        <v>35</v>
      </c>
      <c r="C81" s="45"/>
      <c r="D81" s="45" t="s">
        <v>731</v>
      </c>
      <c r="E81" s="62">
        <v>5</v>
      </c>
      <c r="F81" s="62">
        <v>5</v>
      </c>
      <c r="G81" s="46">
        <v>5</v>
      </c>
      <c r="H81" s="46">
        <v>5</v>
      </c>
      <c r="I81" s="46">
        <v>5</v>
      </c>
      <c r="J81" s="62">
        <f t="shared" si="5"/>
        <v>25</v>
      </c>
    </row>
    <row r="82" spans="1:10" ht="13.5" customHeight="1">
      <c r="A82" s="28"/>
      <c r="B82" s="30"/>
      <c r="C82" s="45"/>
      <c r="D82" s="45"/>
      <c r="E82" s="62"/>
      <c r="F82" s="62"/>
      <c r="G82" s="46"/>
      <c r="H82" s="46"/>
      <c r="I82" s="46"/>
      <c r="J82" s="62"/>
    </row>
    <row r="83" spans="1:10" ht="13.5" customHeight="1">
      <c r="A83" s="28"/>
      <c r="B83" s="26" t="s">
        <v>21</v>
      </c>
      <c r="C83" s="45"/>
      <c r="D83" s="45"/>
      <c r="E83" s="63">
        <f aca="true" t="shared" si="6" ref="E83:J83">SUM(E75:E82)</f>
        <v>33</v>
      </c>
      <c r="F83" s="63">
        <f t="shared" si="6"/>
        <v>43</v>
      </c>
      <c r="G83" s="63">
        <f t="shared" si="6"/>
        <v>43</v>
      </c>
      <c r="H83" s="63">
        <f t="shared" si="6"/>
        <v>33</v>
      </c>
      <c r="I83" s="63">
        <f t="shared" si="6"/>
        <v>35</v>
      </c>
      <c r="J83" s="63">
        <f t="shared" si="6"/>
        <v>187</v>
      </c>
    </row>
    <row r="84" spans="1:10" ht="13.5" customHeight="1">
      <c r="A84" s="26"/>
      <c r="B84" s="26"/>
      <c r="C84" s="45"/>
      <c r="D84" s="45"/>
      <c r="E84" s="63"/>
      <c r="F84" s="63"/>
      <c r="G84" s="46"/>
      <c r="H84" s="46"/>
      <c r="I84" s="46"/>
      <c r="J84" s="63"/>
    </row>
    <row r="85" spans="1:10" ht="13.5" customHeight="1">
      <c r="A85" s="24" t="s">
        <v>55</v>
      </c>
      <c r="B85" s="33"/>
      <c r="C85" s="51"/>
      <c r="D85" s="45"/>
      <c r="E85" s="63"/>
      <c r="F85" s="63"/>
      <c r="G85" s="46"/>
      <c r="H85" s="46"/>
      <c r="I85" s="46"/>
      <c r="J85" s="63"/>
    </row>
    <row r="86" spans="1:10" ht="13.5" customHeight="1">
      <c r="A86" s="26"/>
      <c r="B86" s="26"/>
      <c r="C86" s="45"/>
      <c r="D86" s="45"/>
      <c r="E86" s="62"/>
      <c r="F86" s="62"/>
      <c r="G86" s="46"/>
      <c r="H86" s="46"/>
      <c r="I86" s="46"/>
      <c r="J86" s="62"/>
    </row>
    <row r="87" spans="1:11" ht="13.5" customHeight="1">
      <c r="A87" s="26"/>
      <c r="B87" s="26" t="s">
        <v>56</v>
      </c>
      <c r="C87" s="145" t="s">
        <v>13</v>
      </c>
      <c r="D87" s="45" t="s">
        <v>14</v>
      </c>
      <c r="E87" s="62"/>
      <c r="F87" s="62"/>
      <c r="G87" s="46"/>
      <c r="H87" s="46"/>
      <c r="I87" s="46"/>
      <c r="J87" s="62">
        <f>SUM(E87:I87)</f>
        <v>0</v>
      </c>
      <c r="K87" s="117" t="s">
        <v>728</v>
      </c>
    </row>
    <row r="88" spans="1:10" ht="13.5" customHeight="1">
      <c r="A88" s="26"/>
      <c r="B88" s="28" t="s">
        <v>57</v>
      </c>
      <c r="C88" s="145" t="s">
        <v>15</v>
      </c>
      <c r="D88" s="45" t="s">
        <v>14</v>
      </c>
      <c r="E88" s="62"/>
      <c r="F88" s="62" t="s">
        <v>18</v>
      </c>
      <c r="G88" s="46">
        <v>10</v>
      </c>
      <c r="H88" s="46"/>
      <c r="I88" s="46"/>
      <c r="J88" s="62">
        <f>SUM(E88:I88)</f>
        <v>10</v>
      </c>
    </row>
    <row r="89" spans="1:10" ht="13.5" customHeight="1">
      <c r="A89" s="26"/>
      <c r="B89" s="26" t="s">
        <v>27</v>
      </c>
      <c r="C89" s="145" t="s">
        <v>15</v>
      </c>
      <c r="D89" s="45" t="s">
        <v>28</v>
      </c>
      <c r="E89" s="62"/>
      <c r="F89" s="62"/>
      <c r="G89" s="46">
        <v>10</v>
      </c>
      <c r="H89" s="46"/>
      <c r="I89" s="46"/>
      <c r="J89" s="62">
        <f>SUM(E89:I89)</f>
        <v>10</v>
      </c>
    </row>
    <row r="90" spans="1:10" ht="13.5" customHeight="1">
      <c r="A90" s="26"/>
      <c r="B90" s="26"/>
      <c r="C90" s="45"/>
      <c r="D90" s="45"/>
      <c r="E90" s="62"/>
      <c r="F90" s="62"/>
      <c r="G90" s="46"/>
      <c r="H90" s="46"/>
      <c r="I90" s="46"/>
      <c r="J90" s="62"/>
    </row>
    <row r="91" spans="1:10" ht="13.5" customHeight="1">
      <c r="A91" s="26"/>
      <c r="B91" s="26" t="s">
        <v>29</v>
      </c>
      <c r="C91" s="45"/>
      <c r="D91" s="45"/>
      <c r="E91" s="63">
        <f aca="true" t="shared" si="7" ref="E91:J91">SUM(E86:E90)</f>
        <v>0</v>
      </c>
      <c r="F91" s="63">
        <f t="shared" si="7"/>
        <v>0</v>
      </c>
      <c r="G91" s="63">
        <f t="shared" si="7"/>
        <v>20</v>
      </c>
      <c r="H91" s="63">
        <f t="shared" si="7"/>
        <v>0</v>
      </c>
      <c r="I91" s="63">
        <f t="shared" si="7"/>
        <v>0</v>
      </c>
      <c r="J91" s="63">
        <f t="shared" si="7"/>
        <v>20</v>
      </c>
    </row>
    <row r="92" spans="1:10" ht="13.5" customHeight="1">
      <c r="A92" s="26"/>
      <c r="B92" s="26"/>
      <c r="C92" s="45"/>
      <c r="D92" s="45"/>
      <c r="E92" s="62"/>
      <c r="F92" s="62"/>
      <c r="G92" s="46"/>
      <c r="H92" s="46"/>
      <c r="I92" s="46"/>
      <c r="J92" s="62"/>
    </row>
    <row r="93" spans="1:10" ht="13.5" customHeight="1">
      <c r="A93" s="27" t="s">
        <v>58</v>
      </c>
      <c r="B93" s="26"/>
      <c r="C93" s="45"/>
      <c r="D93" s="45"/>
      <c r="E93" s="62"/>
      <c r="F93" s="62"/>
      <c r="G93" s="46"/>
      <c r="H93" s="46"/>
      <c r="I93" s="46"/>
      <c r="J93" s="62"/>
    </row>
    <row r="94" spans="2:10" ht="13.5" customHeight="1">
      <c r="B94" s="26"/>
      <c r="C94" s="45"/>
      <c r="D94" s="45"/>
      <c r="E94" s="62"/>
      <c r="F94" s="62"/>
      <c r="G94" s="46"/>
      <c r="H94" s="46"/>
      <c r="I94" s="46"/>
      <c r="J94" s="62"/>
    </row>
    <row r="95" spans="1:10" ht="13.5" customHeight="1">
      <c r="A95" s="26"/>
      <c r="B95" s="28" t="s">
        <v>59</v>
      </c>
      <c r="C95" s="145" t="s">
        <v>20</v>
      </c>
      <c r="D95" s="45" t="s">
        <v>14</v>
      </c>
      <c r="E95" s="62"/>
      <c r="F95" s="62"/>
      <c r="G95" s="46">
        <v>10</v>
      </c>
      <c r="H95" s="46"/>
      <c r="I95" s="46"/>
      <c r="J95" s="62">
        <f aca="true" t="shared" si="8" ref="J95:J103">SUM(E95:I95)</f>
        <v>10</v>
      </c>
    </row>
    <row r="96" spans="1:10" ht="13.5" customHeight="1">
      <c r="A96" s="31"/>
      <c r="B96" s="28" t="s">
        <v>60</v>
      </c>
      <c r="C96" s="145" t="s">
        <v>20</v>
      </c>
      <c r="D96" s="45" t="s">
        <v>14</v>
      </c>
      <c r="E96" s="65"/>
      <c r="F96" s="62"/>
      <c r="H96" s="46"/>
      <c r="I96" s="46">
        <v>20</v>
      </c>
      <c r="J96" s="62">
        <f t="shared" si="8"/>
        <v>20</v>
      </c>
    </row>
    <row r="97" spans="1:10" ht="13.5" customHeight="1">
      <c r="A97" s="31"/>
      <c r="B97" s="28" t="s">
        <v>61</v>
      </c>
      <c r="C97" s="45" t="s">
        <v>13</v>
      </c>
      <c r="D97" s="45" t="s">
        <v>14</v>
      </c>
      <c r="E97" s="62"/>
      <c r="F97" s="62"/>
      <c r="G97" s="46">
        <v>20</v>
      </c>
      <c r="H97" s="46"/>
      <c r="I97" s="46"/>
      <c r="J97" s="62">
        <f t="shared" si="8"/>
        <v>20</v>
      </c>
    </row>
    <row r="98" spans="1:10" ht="13.5" customHeight="1">
      <c r="A98" s="31"/>
      <c r="B98" s="28" t="s">
        <v>62</v>
      </c>
      <c r="C98" s="45"/>
      <c r="D98" s="45"/>
      <c r="E98" s="62"/>
      <c r="F98" s="62"/>
      <c r="G98" s="46"/>
      <c r="H98" s="46"/>
      <c r="I98" s="46"/>
      <c r="J98" s="62"/>
    </row>
    <row r="99" spans="1:10" ht="13.5" customHeight="1">
      <c r="A99" s="31"/>
      <c r="B99" s="28" t="s">
        <v>63</v>
      </c>
      <c r="C99" s="45" t="s">
        <v>15</v>
      </c>
      <c r="D99" s="45" t="s">
        <v>54</v>
      </c>
      <c r="E99" s="62"/>
      <c r="F99" s="62">
        <v>4</v>
      </c>
      <c r="G99" s="46"/>
      <c r="H99" s="46">
        <v>4</v>
      </c>
      <c r="I99" s="46"/>
      <c r="J99" s="62">
        <f t="shared" si="8"/>
        <v>8</v>
      </c>
    </row>
    <row r="100" spans="1:10" ht="13.5" customHeight="1">
      <c r="A100" s="26"/>
      <c r="B100" s="28" t="s">
        <v>64</v>
      </c>
      <c r="C100" s="145" t="s">
        <v>15</v>
      </c>
      <c r="D100" s="45" t="s">
        <v>14</v>
      </c>
      <c r="E100" s="65"/>
      <c r="F100" s="62"/>
      <c r="G100" s="46"/>
      <c r="H100" s="46">
        <v>15</v>
      </c>
      <c r="I100" s="46"/>
      <c r="J100" s="62">
        <f t="shared" si="8"/>
        <v>15</v>
      </c>
    </row>
    <row r="101" spans="1:10" ht="13.5" customHeight="1">
      <c r="A101" s="26"/>
      <c r="B101" s="28" t="s">
        <v>65</v>
      </c>
      <c r="C101" s="45" t="s">
        <v>15</v>
      </c>
      <c r="D101" s="45" t="s">
        <v>14</v>
      </c>
      <c r="E101" s="62"/>
      <c r="F101" s="62"/>
      <c r="G101" s="46">
        <v>15</v>
      </c>
      <c r="H101" s="46"/>
      <c r="I101" s="46"/>
      <c r="J101" s="62">
        <f t="shared" si="8"/>
        <v>15</v>
      </c>
    </row>
    <row r="102" spans="1:10" ht="13.5" customHeight="1">
      <c r="A102" s="28"/>
      <c r="B102" s="30" t="s">
        <v>66</v>
      </c>
      <c r="C102" s="52" t="s">
        <v>15</v>
      </c>
      <c r="D102" s="52" t="s">
        <v>14</v>
      </c>
      <c r="E102" s="62"/>
      <c r="F102" s="62"/>
      <c r="G102" s="62"/>
      <c r="H102" s="46">
        <v>15</v>
      </c>
      <c r="I102" s="46"/>
      <c r="J102" s="62">
        <f t="shared" si="8"/>
        <v>15</v>
      </c>
    </row>
    <row r="103" spans="1:10" ht="13.5" customHeight="1">
      <c r="A103" s="26"/>
      <c r="B103" s="28" t="s">
        <v>35</v>
      </c>
      <c r="C103" s="45"/>
      <c r="D103" s="45" t="s">
        <v>731</v>
      </c>
      <c r="E103" s="62">
        <v>5</v>
      </c>
      <c r="F103" s="62">
        <v>5</v>
      </c>
      <c r="G103" s="46">
        <v>5</v>
      </c>
      <c r="H103" s="46">
        <v>5</v>
      </c>
      <c r="I103" s="46">
        <v>5</v>
      </c>
      <c r="J103" s="62">
        <f t="shared" si="8"/>
        <v>25</v>
      </c>
    </row>
    <row r="104" spans="1:10" ht="13.5" customHeight="1">
      <c r="A104" s="26"/>
      <c r="B104" s="28"/>
      <c r="C104" s="45"/>
      <c r="D104" s="45"/>
      <c r="E104" s="62"/>
      <c r="F104" s="62"/>
      <c r="G104" s="46"/>
      <c r="H104" s="46"/>
      <c r="I104" s="46"/>
      <c r="J104" s="62"/>
    </row>
    <row r="105" spans="1:10" ht="13.5" customHeight="1">
      <c r="A105" s="26"/>
      <c r="B105" s="28" t="s">
        <v>21</v>
      </c>
      <c r="C105" s="45"/>
      <c r="D105" s="45"/>
      <c r="E105" s="63">
        <f aca="true" t="shared" si="9" ref="E105:J105">SUM(E94:E104)</f>
        <v>5</v>
      </c>
      <c r="F105" s="63">
        <f t="shared" si="9"/>
        <v>9</v>
      </c>
      <c r="G105" s="63">
        <f t="shared" si="9"/>
        <v>50</v>
      </c>
      <c r="H105" s="63">
        <f t="shared" si="9"/>
        <v>39</v>
      </c>
      <c r="I105" s="63">
        <f t="shared" si="9"/>
        <v>25</v>
      </c>
      <c r="J105" s="63">
        <f t="shared" si="9"/>
        <v>128</v>
      </c>
    </row>
    <row r="106" spans="1:10" ht="13.5" customHeight="1">
      <c r="A106" s="26"/>
      <c r="B106" s="28"/>
      <c r="C106" s="45"/>
      <c r="D106" s="45"/>
      <c r="E106" s="62"/>
      <c r="F106" s="62"/>
      <c r="G106" s="46"/>
      <c r="H106" s="46"/>
      <c r="I106" s="46"/>
      <c r="J106" s="62"/>
    </row>
    <row r="107" spans="1:10" ht="13.5" customHeight="1">
      <c r="A107" s="27" t="s">
        <v>67</v>
      </c>
      <c r="B107" s="26"/>
      <c r="C107" s="45"/>
      <c r="D107" s="45"/>
      <c r="E107" s="63"/>
      <c r="F107" s="63"/>
      <c r="G107" s="46"/>
      <c r="H107" s="46"/>
      <c r="I107" s="46"/>
      <c r="J107" s="63"/>
    </row>
    <row r="108" spans="1:10" ht="13.5" customHeight="1">
      <c r="A108" s="28"/>
      <c r="B108" s="26"/>
      <c r="C108" s="45"/>
      <c r="D108" s="45"/>
      <c r="E108" s="63"/>
      <c r="F108" s="63"/>
      <c r="G108" s="46"/>
      <c r="H108" s="46"/>
      <c r="I108" s="46"/>
      <c r="J108" s="63"/>
    </row>
    <row r="109" spans="1:10" ht="13.5" customHeight="1">
      <c r="A109" s="31"/>
      <c r="B109" s="26" t="s">
        <v>68</v>
      </c>
      <c r="C109" s="45" t="s">
        <v>13</v>
      </c>
      <c r="D109" s="45" t="s">
        <v>14</v>
      </c>
      <c r="E109" s="62">
        <v>20</v>
      </c>
      <c r="F109" s="62"/>
      <c r="G109" s="46" t="s">
        <v>18</v>
      </c>
      <c r="H109" s="46">
        <v>20</v>
      </c>
      <c r="I109" s="46"/>
      <c r="J109" s="62">
        <f aca="true" t="shared" si="10" ref="J109:J118">SUM(E109:I109)</f>
        <v>40</v>
      </c>
    </row>
    <row r="110" spans="1:10" ht="13.5" customHeight="1">
      <c r="A110" s="31"/>
      <c r="B110" s="26" t="s">
        <v>69</v>
      </c>
      <c r="C110" s="45" t="s">
        <v>15</v>
      </c>
      <c r="D110" s="45" t="s">
        <v>54</v>
      </c>
      <c r="E110" s="53">
        <v>8</v>
      </c>
      <c r="F110" s="53">
        <v>8</v>
      </c>
      <c r="G110" s="46">
        <v>8</v>
      </c>
      <c r="H110" s="46">
        <v>8</v>
      </c>
      <c r="I110" s="46">
        <v>8</v>
      </c>
      <c r="J110" s="62">
        <f t="shared" si="10"/>
        <v>40</v>
      </c>
    </row>
    <row r="111" spans="1:10" ht="13.5" customHeight="1">
      <c r="A111" s="31"/>
      <c r="B111" s="28" t="s">
        <v>70</v>
      </c>
      <c r="C111" s="45" t="s">
        <v>13</v>
      </c>
      <c r="D111" s="45" t="s">
        <v>14</v>
      </c>
      <c r="E111" s="62"/>
      <c r="F111" s="147"/>
      <c r="G111" s="46">
        <v>15</v>
      </c>
      <c r="H111" s="46"/>
      <c r="I111" s="46"/>
      <c r="J111" s="62">
        <f t="shared" si="10"/>
        <v>15</v>
      </c>
    </row>
    <row r="112" spans="1:10" ht="13.5" customHeight="1">
      <c r="A112" s="28"/>
      <c r="B112" s="30" t="s">
        <v>701</v>
      </c>
      <c r="C112" s="52" t="s">
        <v>13</v>
      </c>
      <c r="D112" s="52" t="s">
        <v>14</v>
      </c>
      <c r="E112" s="147"/>
      <c r="F112" s="62">
        <v>15</v>
      </c>
      <c r="G112" s="46"/>
      <c r="H112" s="148"/>
      <c r="I112" s="148">
        <v>15</v>
      </c>
      <c r="J112" s="62">
        <f t="shared" si="10"/>
        <v>30</v>
      </c>
    </row>
    <row r="113" spans="1:10" ht="13.5" customHeight="1">
      <c r="A113" s="31"/>
      <c r="B113" s="28" t="s">
        <v>71</v>
      </c>
      <c r="C113" s="52" t="s">
        <v>13</v>
      </c>
      <c r="D113" s="45" t="s">
        <v>14</v>
      </c>
      <c r="E113" s="65"/>
      <c r="F113" s="62"/>
      <c r="G113" s="52">
        <v>20</v>
      </c>
      <c r="H113" s="52"/>
      <c r="I113" s="52"/>
      <c r="J113" s="62">
        <f t="shared" si="10"/>
        <v>20</v>
      </c>
    </row>
    <row r="114" spans="1:10" ht="13.5" customHeight="1">
      <c r="A114" s="31"/>
      <c r="B114" s="28" t="s">
        <v>73</v>
      </c>
      <c r="C114" s="16" t="s">
        <v>15</v>
      </c>
      <c r="D114" s="56" t="s">
        <v>14</v>
      </c>
      <c r="E114" s="56">
        <v>8</v>
      </c>
      <c r="F114" s="56">
        <v>8</v>
      </c>
      <c r="G114" s="56">
        <v>8</v>
      </c>
      <c r="H114" s="56">
        <v>8</v>
      </c>
      <c r="I114" s="56">
        <v>8</v>
      </c>
      <c r="J114" s="62">
        <f t="shared" si="10"/>
        <v>40</v>
      </c>
    </row>
    <row r="115" spans="1:10" ht="13.5" customHeight="1">
      <c r="A115" s="31"/>
      <c r="B115" s="28" t="s">
        <v>74</v>
      </c>
      <c r="C115" s="52" t="s">
        <v>13</v>
      </c>
      <c r="D115" s="45" t="s">
        <v>14</v>
      </c>
      <c r="E115" s="62"/>
      <c r="F115" s="147" t="s">
        <v>18</v>
      </c>
      <c r="G115" s="66">
        <v>15</v>
      </c>
      <c r="H115" s="66"/>
      <c r="I115" s="66"/>
      <c r="J115" s="62">
        <f t="shared" si="10"/>
        <v>15</v>
      </c>
    </row>
    <row r="116" spans="1:10" ht="13.5" customHeight="1">
      <c r="A116" s="31"/>
      <c r="B116" s="28" t="s">
        <v>75</v>
      </c>
      <c r="C116" s="52" t="s">
        <v>13</v>
      </c>
      <c r="D116" s="52" t="s">
        <v>14</v>
      </c>
      <c r="E116" s="62">
        <v>15</v>
      </c>
      <c r="F116" s="62"/>
      <c r="G116" s="46"/>
      <c r="H116" s="46">
        <v>15</v>
      </c>
      <c r="I116" s="46"/>
      <c r="J116" s="62">
        <f t="shared" si="10"/>
        <v>30</v>
      </c>
    </row>
    <row r="117" spans="1:10" ht="13.5" customHeight="1">
      <c r="A117" s="31"/>
      <c r="B117" s="30" t="s">
        <v>76</v>
      </c>
      <c r="C117" s="52" t="s">
        <v>13</v>
      </c>
      <c r="D117" s="52" t="s">
        <v>14</v>
      </c>
      <c r="E117" s="147"/>
      <c r="F117" s="62">
        <v>15</v>
      </c>
      <c r="G117" s="46"/>
      <c r="H117" s="46"/>
      <c r="I117" s="46">
        <v>15</v>
      </c>
      <c r="J117" s="62">
        <f t="shared" si="10"/>
        <v>30</v>
      </c>
    </row>
    <row r="118" spans="1:10" ht="13.5" customHeight="1">
      <c r="A118" s="28"/>
      <c r="B118" s="28" t="s">
        <v>700</v>
      </c>
      <c r="C118" s="52" t="s">
        <v>13</v>
      </c>
      <c r="D118" s="53" t="s">
        <v>14</v>
      </c>
      <c r="E118" s="62"/>
      <c r="F118" s="62"/>
      <c r="G118" s="62">
        <v>15</v>
      </c>
      <c r="H118" s="62"/>
      <c r="I118" s="62"/>
      <c r="J118" s="62">
        <f t="shared" si="10"/>
        <v>15</v>
      </c>
    </row>
    <row r="119" spans="1:10" ht="13.5" customHeight="1">
      <c r="A119" s="28"/>
      <c r="B119" s="28" t="s">
        <v>35</v>
      </c>
      <c r="C119" s="53"/>
      <c r="D119" s="53" t="s">
        <v>731</v>
      </c>
      <c r="E119" s="62">
        <v>5</v>
      </c>
      <c r="F119" s="62">
        <v>5</v>
      </c>
      <c r="G119" s="62">
        <v>5</v>
      </c>
      <c r="H119" s="62">
        <v>5</v>
      </c>
      <c r="I119" s="62">
        <v>5</v>
      </c>
      <c r="J119" s="62">
        <f>SUM(E119:I119)</f>
        <v>25</v>
      </c>
    </row>
    <row r="120" spans="1:10" ht="13.5" customHeight="1">
      <c r="A120" s="28"/>
      <c r="B120" s="28"/>
      <c r="C120" s="53"/>
      <c r="D120" s="53"/>
      <c r="E120" s="62"/>
      <c r="F120" s="62"/>
      <c r="G120" s="62"/>
      <c r="H120" s="62"/>
      <c r="I120" s="62"/>
      <c r="J120" s="62"/>
    </row>
    <row r="121" spans="1:10" ht="13.5" customHeight="1">
      <c r="A121" s="28"/>
      <c r="B121" s="28" t="s">
        <v>21</v>
      </c>
      <c r="C121" s="53"/>
      <c r="D121" s="53"/>
      <c r="E121" s="63">
        <f aca="true" t="shared" si="11" ref="E121:J121">SUM(E108:E119)</f>
        <v>56</v>
      </c>
      <c r="F121" s="63">
        <f t="shared" si="11"/>
        <v>51</v>
      </c>
      <c r="G121" s="63">
        <f t="shared" si="11"/>
        <v>86</v>
      </c>
      <c r="H121" s="63">
        <f t="shared" si="11"/>
        <v>56</v>
      </c>
      <c r="I121" s="63">
        <f t="shared" si="11"/>
        <v>51</v>
      </c>
      <c r="J121" s="63">
        <f t="shared" si="11"/>
        <v>300</v>
      </c>
    </row>
    <row r="122" spans="1:10" ht="13.5" customHeight="1">
      <c r="A122" s="28"/>
      <c r="B122" s="28"/>
      <c r="C122" s="53"/>
      <c r="D122" s="53"/>
      <c r="E122" s="63"/>
      <c r="F122" s="63"/>
      <c r="G122" s="63"/>
      <c r="H122" s="63"/>
      <c r="I122" s="63"/>
      <c r="J122" s="63"/>
    </row>
    <row r="123" spans="1:10" ht="13.5" customHeight="1">
      <c r="A123" s="27" t="s">
        <v>77</v>
      </c>
      <c r="B123" s="28"/>
      <c r="C123" s="53"/>
      <c r="D123" s="53"/>
      <c r="E123" s="63"/>
      <c r="F123" s="63"/>
      <c r="G123" s="63"/>
      <c r="H123" s="63"/>
      <c r="I123" s="63"/>
      <c r="J123" s="63"/>
    </row>
    <row r="124" spans="1:10" ht="13.5" customHeight="1">
      <c r="A124" s="28"/>
      <c r="B124" s="28"/>
      <c r="C124" s="53"/>
      <c r="D124" s="53"/>
      <c r="E124" s="63"/>
      <c r="F124" s="63"/>
      <c r="G124" s="63"/>
      <c r="H124" s="63"/>
      <c r="I124" s="63"/>
      <c r="J124" s="63"/>
    </row>
    <row r="125" spans="1:10" ht="13.5" customHeight="1">
      <c r="A125" s="28"/>
      <c r="B125" s="28" t="s">
        <v>78</v>
      </c>
      <c r="C125" s="149" t="s">
        <v>15</v>
      </c>
      <c r="D125" s="53" t="s">
        <v>14</v>
      </c>
      <c r="E125" s="62"/>
      <c r="F125" s="63"/>
      <c r="G125" s="62"/>
      <c r="H125" s="62">
        <v>15</v>
      </c>
      <c r="I125" s="62"/>
      <c r="J125" s="62">
        <f aca="true" t="shared" si="12" ref="J125:J130">SUM(E125:I125)</f>
        <v>15</v>
      </c>
    </row>
    <row r="126" spans="1:10" ht="13.5" customHeight="1">
      <c r="A126" s="28"/>
      <c r="B126" s="28" t="s">
        <v>79</v>
      </c>
      <c r="C126" s="149" t="s">
        <v>15</v>
      </c>
      <c r="D126" s="53" t="s">
        <v>14</v>
      </c>
      <c r="E126" s="63"/>
      <c r="F126" s="62"/>
      <c r="G126" s="62">
        <v>15</v>
      </c>
      <c r="H126" s="63"/>
      <c r="I126" s="63"/>
      <c r="J126" s="62">
        <f t="shared" si="12"/>
        <v>15</v>
      </c>
    </row>
    <row r="127" spans="1:10" ht="13.5" customHeight="1">
      <c r="A127" s="26"/>
      <c r="B127" s="26" t="s">
        <v>80</v>
      </c>
      <c r="C127" s="145" t="s">
        <v>15</v>
      </c>
      <c r="D127" s="45" t="s">
        <v>14</v>
      </c>
      <c r="E127" s="62"/>
      <c r="F127" s="62"/>
      <c r="G127" s="46"/>
      <c r="H127" s="46">
        <v>10</v>
      </c>
      <c r="I127" s="46"/>
      <c r="J127" s="62">
        <f t="shared" si="12"/>
        <v>10</v>
      </c>
    </row>
    <row r="128" spans="1:10" ht="13.5" customHeight="1">
      <c r="A128" s="28"/>
      <c r="B128" s="28" t="s">
        <v>81</v>
      </c>
      <c r="C128" s="149" t="s">
        <v>15</v>
      </c>
      <c r="D128" s="53" t="s">
        <v>14</v>
      </c>
      <c r="E128" s="62"/>
      <c r="F128" s="62"/>
      <c r="G128" s="62">
        <v>10</v>
      </c>
      <c r="H128" s="62"/>
      <c r="I128" s="62"/>
      <c r="J128" s="62">
        <f t="shared" si="12"/>
        <v>10</v>
      </c>
    </row>
    <row r="129" spans="1:10" ht="13.5" customHeight="1">
      <c r="A129" s="28"/>
      <c r="B129" s="28" t="s">
        <v>82</v>
      </c>
      <c r="C129" s="149" t="s">
        <v>15</v>
      </c>
      <c r="D129" s="53" t="s">
        <v>14</v>
      </c>
      <c r="E129" s="62"/>
      <c r="F129" s="62">
        <v>15</v>
      </c>
      <c r="G129" s="63"/>
      <c r="H129" s="62"/>
      <c r="I129" s="62"/>
      <c r="J129" s="62">
        <f t="shared" si="12"/>
        <v>15</v>
      </c>
    </row>
    <row r="130" spans="1:10" ht="13.5" customHeight="1">
      <c r="A130" s="28"/>
      <c r="B130" s="28" t="s">
        <v>35</v>
      </c>
      <c r="C130" s="53"/>
      <c r="D130" s="53" t="s">
        <v>731</v>
      </c>
      <c r="E130" s="62">
        <v>3</v>
      </c>
      <c r="F130" s="62">
        <v>3</v>
      </c>
      <c r="G130" s="62">
        <v>3</v>
      </c>
      <c r="H130" s="62">
        <v>3</v>
      </c>
      <c r="I130" s="62">
        <v>3</v>
      </c>
      <c r="J130" s="62">
        <f t="shared" si="12"/>
        <v>15</v>
      </c>
    </row>
    <row r="131" spans="1:10" ht="13.5" customHeight="1">
      <c r="A131" s="28"/>
      <c r="B131" s="28"/>
      <c r="C131" s="53"/>
      <c r="D131" s="53"/>
      <c r="E131" s="62"/>
      <c r="F131" s="62"/>
      <c r="G131" s="46"/>
      <c r="H131" s="46"/>
      <c r="I131" s="46"/>
      <c r="J131" s="62"/>
    </row>
    <row r="132" spans="1:10" ht="13.5" customHeight="1">
      <c r="A132" s="28"/>
      <c r="B132" s="28" t="s">
        <v>21</v>
      </c>
      <c r="C132" s="53"/>
      <c r="D132" s="53"/>
      <c r="E132" s="63">
        <f aca="true" t="shared" si="13" ref="E132:J132">SUM(E124:E131)</f>
        <v>3</v>
      </c>
      <c r="F132" s="63">
        <f t="shared" si="13"/>
        <v>18</v>
      </c>
      <c r="G132" s="63">
        <f t="shared" si="13"/>
        <v>28</v>
      </c>
      <c r="H132" s="63">
        <f t="shared" si="13"/>
        <v>28</v>
      </c>
      <c r="I132" s="63">
        <f t="shared" si="13"/>
        <v>3</v>
      </c>
      <c r="J132" s="63">
        <f t="shared" si="13"/>
        <v>80</v>
      </c>
    </row>
    <row r="133" spans="1:10" ht="13.5" customHeight="1">
      <c r="A133" s="28"/>
      <c r="B133" s="28"/>
      <c r="C133" s="53"/>
      <c r="D133" s="53"/>
      <c r="E133" s="63"/>
      <c r="F133" s="63"/>
      <c r="G133" s="63"/>
      <c r="H133" s="63"/>
      <c r="I133" s="63"/>
      <c r="J133" s="63"/>
    </row>
    <row r="134" spans="1:10" ht="13.5" customHeight="1">
      <c r="A134" s="34" t="s">
        <v>83</v>
      </c>
      <c r="B134" s="35"/>
      <c r="C134" s="51"/>
      <c r="D134" s="45"/>
      <c r="E134" s="62"/>
      <c r="F134" s="62"/>
      <c r="G134" s="46"/>
      <c r="H134" s="46"/>
      <c r="I134" s="46"/>
      <c r="J134" s="62"/>
    </row>
    <row r="135" spans="1:10" ht="13.5" customHeight="1">
      <c r="A135" s="28"/>
      <c r="B135" s="26"/>
      <c r="C135" s="45"/>
      <c r="D135" s="45"/>
      <c r="E135" s="62"/>
      <c r="F135" s="62"/>
      <c r="G135" s="46"/>
      <c r="H135" s="46"/>
      <c r="I135" s="46"/>
      <c r="J135" s="62"/>
    </row>
    <row r="136" spans="1:10" ht="13.5" customHeight="1">
      <c r="A136" s="28"/>
      <c r="B136" s="26" t="s">
        <v>27</v>
      </c>
      <c r="C136" s="45" t="s">
        <v>15</v>
      </c>
      <c r="D136" s="45" t="s">
        <v>28</v>
      </c>
      <c r="E136" s="62"/>
      <c r="F136" s="62"/>
      <c r="G136" s="46"/>
      <c r="H136" s="46">
        <v>10</v>
      </c>
      <c r="I136" s="46"/>
      <c r="J136" s="62">
        <f>SUM(E136:I136)</f>
        <v>10</v>
      </c>
    </row>
    <row r="137" spans="1:10" ht="13.5" customHeight="1">
      <c r="A137" s="28"/>
      <c r="B137" s="26"/>
      <c r="C137" s="45"/>
      <c r="D137" s="45"/>
      <c r="E137" s="62"/>
      <c r="F137" s="62"/>
      <c r="G137" s="46"/>
      <c r="H137" s="46"/>
      <c r="I137" s="46"/>
      <c r="J137" s="62"/>
    </row>
    <row r="138" spans="1:10" ht="13.5" customHeight="1">
      <c r="A138" s="28"/>
      <c r="B138" s="26" t="s">
        <v>29</v>
      </c>
      <c r="C138" s="45"/>
      <c r="D138" s="45"/>
      <c r="E138" s="63">
        <f aca="true" t="shared" si="14" ref="E138:J138">SUM(E136:E137)</f>
        <v>0</v>
      </c>
      <c r="F138" s="63">
        <f t="shared" si="14"/>
        <v>0</v>
      </c>
      <c r="G138" s="63">
        <f t="shared" si="14"/>
        <v>0</v>
      </c>
      <c r="H138" s="63">
        <f t="shared" si="14"/>
        <v>10</v>
      </c>
      <c r="I138" s="63">
        <f t="shared" si="14"/>
        <v>0</v>
      </c>
      <c r="J138" s="63">
        <f t="shared" si="14"/>
        <v>10</v>
      </c>
    </row>
    <row r="139" spans="1:10" ht="13.5" customHeight="1">
      <c r="A139" s="28"/>
      <c r="B139" s="26"/>
      <c r="C139" s="45"/>
      <c r="D139" s="45"/>
      <c r="E139" s="62"/>
      <c r="F139" s="62"/>
      <c r="G139" s="46"/>
      <c r="H139" s="46"/>
      <c r="I139" s="46"/>
      <c r="J139" s="62"/>
    </row>
    <row r="140" spans="1:10" ht="13.5" customHeight="1">
      <c r="A140" s="27" t="s">
        <v>84</v>
      </c>
      <c r="B140" s="26"/>
      <c r="C140" s="45"/>
      <c r="D140" s="45"/>
      <c r="E140" s="62"/>
      <c r="F140" s="62"/>
      <c r="G140" s="46"/>
      <c r="H140" s="46"/>
      <c r="I140" s="46"/>
      <c r="J140" s="62"/>
    </row>
    <row r="141" spans="1:10" ht="13.5" customHeight="1">
      <c r="A141" s="26"/>
      <c r="B141" s="31"/>
      <c r="C141" s="45"/>
      <c r="D141" s="45"/>
      <c r="E141" s="62"/>
      <c r="F141" s="62"/>
      <c r="G141" s="46"/>
      <c r="H141" s="46"/>
      <c r="I141" s="46"/>
      <c r="J141" s="62"/>
    </row>
    <row r="142" spans="1:10" ht="13.5" customHeight="1">
      <c r="A142" s="26"/>
      <c r="B142" s="28" t="s">
        <v>85</v>
      </c>
      <c r="C142" s="45" t="s">
        <v>20</v>
      </c>
      <c r="D142" s="45" t="s">
        <v>28</v>
      </c>
      <c r="E142" s="62"/>
      <c r="F142" s="62"/>
      <c r="G142" s="46"/>
      <c r="H142" s="46">
        <v>5</v>
      </c>
      <c r="I142" s="46"/>
      <c r="J142" s="62">
        <f aca="true" t="shared" si="15" ref="J142:J148">SUM(E142:I142)</f>
        <v>5</v>
      </c>
    </row>
    <row r="143" spans="1:10" ht="13.5" customHeight="1">
      <c r="A143" s="26"/>
      <c r="B143" s="28" t="s">
        <v>86</v>
      </c>
      <c r="C143" s="45" t="s">
        <v>20</v>
      </c>
      <c r="D143" s="45" t="s">
        <v>28</v>
      </c>
      <c r="E143" s="62">
        <v>6</v>
      </c>
      <c r="F143" s="62"/>
      <c r="G143" s="46"/>
      <c r="H143" s="46"/>
      <c r="I143" s="46"/>
      <c r="J143" s="62">
        <f t="shared" si="15"/>
        <v>6</v>
      </c>
    </row>
    <row r="144" spans="1:10" ht="13.5" customHeight="1">
      <c r="A144" s="26"/>
      <c r="B144" s="28" t="s">
        <v>87</v>
      </c>
      <c r="C144" s="45" t="s">
        <v>15</v>
      </c>
      <c r="D144" s="45" t="s">
        <v>14</v>
      </c>
      <c r="E144" s="62"/>
      <c r="F144" s="62">
        <v>15</v>
      </c>
      <c r="G144" s="46"/>
      <c r="H144" s="46"/>
      <c r="I144" s="46"/>
      <c r="J144" s="62">
        <f t="shared" si="15"/>
        <v>15</v>
      </c>
    </row>
    <row r="145" spans="1:11" ht="13.5" customHeight="1">
      <c r="A145" s="26"/>
      <c r="B145" s="28" t="s">
        <v>88</v>
      </c>
      <c r="C145" s="145" t="s">
        <v>13</v>
      </c>
      <c r="D145" s="45" t="s">
        <v>14</v>
      </c>
      <c r="E145" s="62"/>
      <c r="F145" s="62"/>
      <c r="G145" s="46"/>
      <c r="H145" s="46"/>
      <c r="I145" s="46"/>
      <c r="J145" s="62">
        <f t="shared" si="15"/>
        <v>0</v>
      </c>
      <c r="K145" s="117" t="s">
        <v>735</v>
      </c>
    </row>
    <row r="146" spans="1:10" ht="13.5" customHeight="1">
      <c r="A146" s="26"/>
      <c r="B146" s="28" t="s">
        <v>89</v>
      </c>
      <c r="C146" s="45" t="s">
        <v>13</v>
      </c>
      <c r="D146" s="45" t="s">
        <v>14</v>
      </c>
      <c r="E146" s="62"/>
      <c r="F146" s="62"/>
      <c r="G146" s="46">
        <v>15</v>
      </c>
      <c r="H146" s="46"/>
      <c r="I146" s="46"/>
      <c r="J146" s="62">
        <f t="shared" si="15"/>
        <v>15</v>
      </c>
    </row>
    <row r="147" spans="1:10" ht="13.5" customHeight="1">
      <c r="A147" s="26"/>
      <c r="B147" s="28" t="s">
        <v>90</v>
      </c>
      <c r="C147" s="45" t="s">
        <v>13</v>
      </c>
      <c r="D147" s="45" t="s">
        <v>14</v>
      </c>
      <c r="E147" s="62"/>
      <c r="F147" s="62">
        <v>15</v>
      </c>
      <c r="G147" s="46"/>
      <c r="H147" s="46"/>
      <c r="I147" s="46">
        <v>15</v>
      </c>
      <c r="J147" s="62">
        <f t="shared" si="15"/>
        <v>30</v>
      </c>
    </row>
    <row r="148" spans="1:10" ht="13.5" customHeight="1">
      <c r="A148" s="26"/>
      <c r="B148" s="28" t="s">
        <v>35</v>
      </c>
      <c r="C148" s="45"/>
      <c r="D148" s="45" t="s">
        <v>731</v>
      </c>
      <c r="E148" s="62">
        <v>4</v>
      </c>
      <c r="F148" s="62">
        <v>4</v>
      </c>
      <c r="G148" s="62">
        <v>4</v>
      </c>
      <c r="H148" s="62">
        <v>4</v>
      </c>
      <c r="I148" s="62">
        <v>4</v>
      </c>
      <c r="J148" s="62">
        <f t="shared" si="15"/>
        <v>20</v>
      </c>
    </row>
    <row r="149" spans="1:10" ht="13.5" customHeight="1">
      <c r="A149" s="26"/>
      <c r="B149" s="30"/>
      <c r="C149" s="49"/>
      <c r="D149" s="49"/>
      <c r="E149" s="62"/>
      <c r="F149" s="62"/>
      <c r="G149" s="46"/>
      <c r="H149" s="46"/>
      <c r="I149" s="46"/>
      <c r="J149" s="62"/>
    </row>
    <row r="150" spans="1:10" ht="13.5" customHeight="1">
      <c r="A150" s="26"/>
      <c r="B150" s="26" t="s">
        <v>21</v>
      </c>
      <c r="C150" s="45"/>
      <c r="D150" s="45"/>
      <c r="E150" s="63">
        <f aca="true" t="shared" si="16" ref="E150:J150">SUM(E141:E148)</f>
        <v>10</v>
      </c>
      <c r="F150" s="63">
        <f t="shared" si="16"/>
        <v>34</v>
      </c>
      <c r="G150" s="63">
        <f t="shared" si="16"/>
        <v>19</v>
      </c>
      <c r="H150" s="63">
        <f t="shared" si="16"/>
        <v>9</v>
      </c>
      <c r="I150" s="63">
        <f t="shared" si="16"/>
        <v>19</v>
      </c>
      <c r="J150" s="63">
        <f t="shared" si="16"/>
        <v>91</v>
      </c>
    </row>
    <row r="151" spans="1:10" ht="13.5" customHeight="1">
      <c r="A151" s="28"/>
      <c r="B151" s="26"/>
      <c r="C151" s="45"/>
      <c r="D151" s="45"/>
      <c r="E151" s="62"/>
      <c r="F151" s="62"/>
      <c r="G151" s="46"/>
      <c r="H151" s="46"/>
      <c r="I151" s="46"/>
      <c r="J151" s="62"/>
    </row>
    <row r="152" spans="1:10" ht="13.5" customHeight="1">
      <c r="A152" s="27" t="s">
        <v>91</v>
      </c>
      <c r="B152" s="26"/>
      <c r="C152" s="45"/>
      <c r="D152" s="45"/>
      <c r="E152" s="62"/>
      <c r="F152" s="62"/>
      <c r="G152" s="46"/>
      <c r="H152" s="46"/>
      <c r="I152" s="46"/>
      <c r="J152" s="62"/>
    </row>
    <row r="153" spans="1:10" ht="13.5" customHeight="1">
      <c r="A153" s="27"/>
      <c r="B153" s="26"/>
      <c r="C153" s="45"/>
      <c r="D153" s="45"/>
      <c r="E153" s="62"/>
      <c r="F153" s="62"/>
      <c r="G153" s="46"/>
      <c r="H153" s="46"/>
      <c r="I153" s="46"/>
      <c r="J153" s="62"/>
    </row>
    <row r="154" spans="1:10" ht="13.5" customHeight="1">
      <c r="A154" s="26"/>
      <c r="B154" s="30" t="s">
        <v>92</v>
      </c>
      <c r="C154" s="48" t="s">
        <v>15</v>
      </c>
      <c r="D154" s="49" t="s">
        <v>14</v>
      </c>
      <c r="E154" s="49"/>
      <c r="F154" s="49">
        <v>15</v>
      </c>
      <c r="G154" s="46"/>
      <c r="H154" s="46"/>
      <c r="I154" s="46"/>
      <c r="J154" s="62">
        <f aca="true" t="shared" si="17" ref="J154:J167">SUM(E154:I154)</f>
        <v>15</v>
      </c>
    </row>
    <row r="155" spans="1:10" ht="13.5" customHeight="1">
      <c r="A155" s="26"/>
      <c r="B155" s="30" t="s">
        <v>93</v>
      </c>
      <c r="C155" s="49" t="s">
        <v>15</v>
      </c>
      <c r="D155" s="49" t="s">
        <v>14</v>
      </c>
      <c r="E155" s="49"/>
      <c r="F155" s="49"/>
      <c r="G155" s="46">
        <v>15</v>
      </c>
      <c r="H155" s="46"/>
      <c r="I155" s="46"/>
      <c r="J155" s="62">
        <f t="shared" si="17"/>
        <v>15</v>
      </c>
    </row>
    <row r="156" spans="1:10" ht="13.5" customHeight="1">
      <c r="A156" s="26"/>
      <c r="B156" s="30" t="s">
        <v>734</v>
      </c>
      <c r="C156" s="49" t="s">
        <v>13</v>
      </c>
      <c r="D156" s="49" t="s">
        <v>14</v>
      </c>
      <c r="E156" s="49"/>
      <c r="F156" s="49">
        <v>20</v>
      </c>
      <c r="G156" s="46"/>
      <c r="H156" s="46"/>
      <c r="I156" s="46">
        <v>20</v>
      </c>
      <c r="J156" s="62">
        <f t="shared" si="17"/>
        <v>40</v>
      </c>
    </row>
    <row r="157" spans="1:10" ht="13.5" customHeight="1">
      <c r="A157" s="26"/>
      <c r="B157" s="30" t="s">
        <v>94</v>
      </c>
      <c r="C157" s="49" t="s">
        <v>15</v>
      </c>
      <c r="D157" s="49" t="s">
        <v>14</v>
      </c>
      <c r="E157" s="49">
        <v>15</v>
      </c>
      <c r="F157" s="49"/>
      <c r="G157" s="46"/>
      <c r="H157" s="46"/>
      <c r="I157" s="46"/>
      <c r="J157" s="62">
        <f t="shared" si="17"/>
        <v>15</v>
      </c>
    </row>
    <row r="158" spans="1:10" ht="13.5" customHeight="1">
      <c r="A158" s="26"/>
      <c r="B158" s="30" t="s">
        <v>95</v>
      </c>
      <c r="C158" s="48" t="s">
        <v>13</v>
      </c>
      <c r="D158" s="49" t="s">
        <v>14</v>
      </c>
      <c r="E158" s="49">
        <v>25</v>
      </c>
      <c r="F158" s="49"/>
      <c r="G158" s="46"/>
      <c r="H158" s="46">
        <v>25</v>
      </c>
      <c r="I158" s="46"/>
      <c r="J158" s="62">
        <f t="shared" si="17"/>
        <v>50</v>
      </c>
    </row>
    <row r="159" spans="1:10" ht="13.5" customHeight="1">
      <c r="A159" s="26"/>
      <c r="B159" s="30" t="s">
        <v>96</v>
      </c>
      <c r="C159" s="48" t="s">
        <v>15</v>
      </c>
      <c r="D159" s="49" t="s">
        <v>14</v>
      </c>
      <c r="E159" s="49"/>
      <c r="F159" s="49">
        <v>15</v>
      </c>
      <c r="G159" s="46"/>
      <c r="H159" s="46"/>
      <c r="I159" s="46"/>
      <c r="J159" s="62">
        <f t="shared" si="17"/>
        <v>15</v>
      </c>
    </row>
    <row r="160" spans="1:10" ht="13.5" customHeight="1">
      <c r="A160" s="26"/>
      <c r="B160" s="30" t="s">
        <v>97</v>
      </c>
      <c r="C160" s="48" t="s">
        <v>20</v>
      </c>
      <c r="D160" s="49" t="s">
        <v>14</v>
      </c>
      <c r="E160" s="49"/>
      <c r="F160" s="49"/>
      <c r="G160" s="46">
        <v>10</v>
      </c>
      <c r="H160" s="46"/>
      <c r="I160" s="46"/>
      <c r="J160" s="62">
        <f t="shared" si="17"/>
        <v>10</v>
      </c>
    </row>
    <row r="161" spans="1:10" ht="13.5" customHeight="1">
      <c r="A161" s="26"/>
      <c r="B161" s="28" t="s">
        <v>98</v>
      </c>
      <c r="C161" s="45" t="s">
        <v>15</v>
      </c>
      <c r="D161" s="45" t="s">
        <v>14</v>
      </c>
      <c r="E161" s="62"/>
      <c r="F161" s="62"/>
      <c r="G161" s="46"/>
      <c r="H161" s="46"/>
      <c r="I161" s="46">
        <v>15</v>
      </c>
      <c r="J161" s="62">
        <f t="shared" si="17"/>
        <v>15</v>
      </c>
    </row>
    <row r="162" spans="1:10" ht="13.5" customHeight="1">
      <c r="A162" s="26"/>
      <c r="B162" s="28" t="s">
        <v>99</v>
      </c>
      <c r="C162" s="45" t="s">
        <v>15</v>
      </c>
      <c r="D162" s="45" t="s">
        <v>14</v>
      </c>
      <c r="E162" s="62"/>
      <c r="F162" s="62"/>
      <c r="G162" s="46">
        <v>15</v>
      </c>
      <c r="H162" s="46"/>
      <c r="I162" s="46"/>
      <c r="J162" s="62">
        <f t="shared" si="17"/>
        <v>15</v>
      </c>
    </row>
    <row r="163" spans="1:10" ht="13.5" customHeight="1">
      <c r="A163" s="26"/>
      <c r="B163" s="28" t="s">
        <v>100</v>
      </c>
      <c r="C163" s="45" t="s">
        <v>20</v>
      </c>
      <c r="D163" s="45" t="s">
        <v>14</v>
      </c>
      <c r="E163" s="62"/>
      <c r="F163" s="62"/>
      <c r="G163" s="46"/>
      <c r="H163" s="46">
        <v>10</v>
      </c>
      <c r="I163" s="46"/>
      <c r="J163" s="62">
        <f t="shared" si="17"/>
        <v>10</v>
      </c>
    </row>
    <row r="164" spans="1:10" ht="13.5" customHeight="1">
      <c r="A164" s="26"/>
      <c r="B164" s="28" t="s">
        <v>101</v>
      </c>
      <c r="C164" s="145" t="s">
        <v>13</v>
      </c>
      <c r="D164" s="45" t="s">
        <v>14</v>
      </c>
      <c r="E164" s="62"/>
      <c r="F164" s="62">
        <v>15</v>
      </c>
      <c r="G164" s="46"/>
      <c r="H164" s="46"/>
      <c r="I164" s="46">
        <v>15</v>
      </c>
      <c r="J164" s="62">
        <f t="shared" si="17"/>
        <v>30</v>
      </c>
    </row>
    <row r="165" spans="1:10" ht="13.5" customHeight="1">
      <c r="A165" s="31"/>
      <c r="B165" s="28" t="s">
        <v>102</v>
      </c>
      <c r="C165" s="145" t="s">
        <v>20</v>
      </c>
      <c r="D165" s="45" t="s">
        <v>14</v>
      </c>
      <c r="E165" s="62"/>
      <c r="F165" s="62"/>
      <c r="G165" s="46"/>
      <c r="H165" s="46"/>
      <c r="I165" s="46">
        <v>10</v>
      </c>
      <c r="J165" s="62">
        <f t="shared" si="17"/>
        <v>10</v>
      </c>
    </row>
    <row r="166" spans="1:10" ht="13.5" customHeight="1">
      <c r="A166" s="26"/>
      <c r="B166" s="28" t="s">
        <v>103</v>
      </c>
      <c r="C166" s="145" t="s">
        <v>13</v>
      </c>
      <c r="D166" s="45" t="s">
        <v>14</v>
      </c>
      <c r="E166" s="49"/>
      <c r="F166" s="67"/>
      <c r="G166" s="46">
        <v>20</v>
      </c>
      <c r="H166" s="46"/>
      <c r="I166" s="46"/>
      <c r="J166" s="62">
        <f t="shared" si="17"/>
        <v>20</v>
      </c>
    </row>
    <row r="167" spans="1:10" ht="13.5" customHeight="1">
      <c r="A167" s="26"/>
      <c r="B167" s="28" t="s">
        <v>35</v>
      </c>
      <c r="C167" s="45"/>
      <c r="D167" s="45" t="s">
        <v>731</v>
      </c>
      <c r="E167" s="62">
        <v>5</v>
      </c>
      <c r="F167" s="62">
        <v>5</v>
      </c>
      <c r="G167" s="62">
        <v>5</v>
      </c>
      <c r="H167" s="62">
        <v>5</v>
      </c>
      <c r="I167" s="62">
        <v>5</v>
      </c>
      <c r="J167" s="62">
        <f t="shared" si="17"/>
        <v>25</v>
      </c>
    </row>
    <row r="168" spans="1:10" ht="13.5" customHeight="1">
      <c r="A168" s="26"/>
      <c r="B168" s="28"/>
      <c r="C168" s="45"/>
      <c r="D168" s="45"/>
      <c r="E168" s="62"/>
      <c r="F168" s="62"/>
      <c r="G168" s="46"/>
      <c r="H168" s="46"/>
      <c r="I168" s="46"/>
      <c r="J168" s="62"/>
    </row>
    <row r="169" spans="1:10" ht="13.5" customHeight="1">
      <c r="A169" s="31"/>
      <c r="B169" s="26" t="s">
        <v>21</v>
      </c>
      <c r="C169" s="45"/>
      <c r="D169" s="45"/>
      <c r="E169" s="63">
        <f aca="true" t="shared" si="18" ref="E169:J169">SUM(E153:E167)</f>
        <v>45</v>
      </c>
      <c r="F169" s="63">
        <f t="shared" si="18"/>
        <v>70</v>
      </c>
      <c r="G169" s="63">
        <f t="shared" si="18"/>
        <v>65</v>
      </c>
      <c r="H169" s="63">
        <f t="shared" si="18"/>
        <v>40</v>
      </c>
      <c r="I169" s="63">
        <f t="shared" si="18"/>
        <v>65</v>
      </c>
      <c r="J169" s="63">
        <f t="shared" si="18"/>
        <v>285</v>
      </c>
    </row>
    <row r="170" spans="1:10" ht="13.5" customHeight="1">
      <c r="A170" s="31"/>
      <c r="B170" s="26"/>
      <c r="C170" s="45"/>
      <c r="D170" s="45"/>
      <c r="E170" s="63"/>
      <c r="F170" s="63"/>
      <c r="G170" s="46"/>
      <c r="H170" s="46"/>
      <c r="I170" s="46"/>
      <c r="J170" s="63"/>
    </row>
    <row r="171" spans="1:10" ht="13.5" customHeight="1">
      <c r="A171" s="27" t="s">
        <v>104</v>
      </c>
      <c r="B171" s="26"/>
      <c r="C171" s="45"/>
      <c r="D171" s="45"/>
      <c r="E171" s="62"/>
      <c r="F171" s="62"/>
      <c r="G171" s="46"/>
      <c r="H171" s="46"/>
      <c r="I171" s="46"/>
      <c r="J171" s="62"/>
    </row>
    <row r="172" spans="1:10" ht="13.5" customHeight="1">
      <c r="A172" s="27"/>
      <c r="B172" s="26"/>
      <c r="C172" s="45"/>
      <c r="D172" s="45"/>
      <c r="E172" s="62"/>
      <c r="F172" s="62"/>
      <c r="G172" s="46"/>
      <c r="H172" s="46"/>
      <c r="I172" s="46"/>
      <c r="J172" s="62"/>
    </row>
    <row r="173" spans="1:10" ht="13.5" customHeight="1">
      <c r="A173" s="31"/>
      <c r="B173" s="26" t="s">
        <v>105</v>
      </c>
      <c r="C173" s="145" t="s">
        <v>15</v>
      </c>
      <c r="D173" s="45" t="s">
        <v>14</v>
      </c>
      <c r="E173" s="49"/>
      <c r="F173" s="49"/>
      <c r="G173" s="46"/>
      <c r="H173" s="46"/>
      <c r="I173" s="46">
        <v>15</v>
      </c>
      <c r="J173" s="62">
        <f aca="true" t="shared" si="19" ref="J173:J178">SUM(E173:I173)</f>
        <v>15</v>
      </c>
    </row>
    <row r="174" spans="1:11" ht="13.5" customHeight="1">
      <c r="A174" s="31"/>
      <c r="B174" s="28" t="s">
        <v>106</v>
      </c>
      <c r="C174" s="145" t="s">
        <v>13</v>
      </c>
      <c r="D174" s="45" t="s">
        <v>14</v>
      </c>
      <c r="E174" s="62"/>
      <c r="F174" s="62"/>
      <c r="G174" s="46"/>
      <c r="H174" s="46">
        <v>20</v>
      </c>
      <c r="I174" s="46"/>
      <c r="J174" s="62">
        <f t="shared" si="19"/>
        <v>20</v>
      </c>
      <c r="K174" s="117" t="s">
        <v>26</v>
      </c>
    </row>
    <row r="175" spans="1:10" ht="13.5" customHeight="1">
      <c r="A175" s="31"/>
      <c r="B175" s="28" t="s">
        <v>107</v>
      </c>
      <c r="C175" s="145" t="s">
        <v>13</v>
      </c>
      <c r="D175" s="45" t="s">
        <v>14</v>
      </c>
      <c r="E175" s="62"/>
      <c r="F175" s="139"/>
      <c r="G175" s="46">
        <v>20</v>
      </c>
      <c r="H175" s="138"/>
      <c r="I175" s="138"/>
      <c r="J175" s="62">
        <f t="shared" si="19"/>
        <v>20</v>
      </c>
    </row>
    <row r="176" spans="1:10" ht="13.5" customHeight="1">
      <c r="A176" s="31"/>
      <c r="B176" s="28" t="s">
        <v>108</v>
      </c>
      <c r="C176" s="145" t="s">
        <v>13</v>
      </c>
      <c r="D176" s="45" t="s">
        <v>14</v>
      </c>
      <c r="E176" s="62"/>
      <c r="F176" s="62">
        <v>20</v>
      </c>
      <c r="G176" s="46"/>
      <c r="H176" s="46"/>
      <c r="I176" s="46">
        <v>20</v>
      </c>
      <c r="J176" s="62">
        <f t="shared" si="19"/>
        <v>40</v>
      </c>
    </row>
    <row r="177" spans="1:10" ht="13.5" customHeight="1">
      <c r="A177" s="31"/>
      <c r="B177" s="28" t="s">
        <v>109</v>
      </c>
      <c r="C177" s="145" t="s">
        <v>15</v>
      </c>
      <c r="D177" s="45" t="s">
        <v>14</v>
      </c>
      <c r="E177" s="49"/>
      <c r="F177" s="49">
        <v>15</v>
      </c>
      <c r="G177" s="46"/>
      <c r="H177" s="46"/>
      <c r="I177" s="46"/>
      <c r="J177" s="62">
        <f t="shared" si="19"/>
        <v>15</v>
      </c>
    </row>
    <row r="178" spans="1:10" ht="13.5" customHeight="1">
      <c r="A178" s="31"/>
      <c r="B178" s="28" t="s">
        <v>35</v>
      </c>
      <c r="C178" s="45"/>
      <c r="D178" s="45" t="s">
        <v>731</v>
      </c>
      <c r="E178" s="62">
        <v>5</v>
      </c>
      <c r="F178" s="62">
        <v>5</v>
      </c>
      <c r="G178" s="62">
        <v>5</v>
      </c>
      <c r="H178" s="62">
        <v>5</v>
      </c>
      <c r="I178" s="62">
        <v>5</v>
      </c>
      <c r="J178" s="62">
        <f t="shared" si="19"/>
        <v>25</v>
      </c>
    </row>
    <row r="179" spans="1:10" ht="13.5" customHeight="1">
      <c r="A179" s="31"/>
      <c r="B179" s="28"/>
      <c r="C179" s="45"/>
      <c r="D179" s="45"/>
      <c r="E179" s="62"/>
      <c r="F179" s="62"/>
      <c r="G179" s="46"/>
      <c r="H179" s="46"/>
      <c r="I179" s="46"/>
      <c r="J179" s="62"/>
    </row>
    <row r="180" spans="1:10" ht="13.5" customHeight="1">
      <c r="A180" s="31"/>
      <c r="B180" s="26" t="s">
        <v>21</v>
      </c>
      <c r="C180" s="45"/>
      <c r="D180" s="45"/>
      <c r="E180" s="63">
        <f aca="true" t="shared" si="20" ref="E180:J180">SUM(E172:E179)</f>
        <v>5</v>
      </c>
      <c r="F180" s="63">
        <f t="shared" si="20"/>
        <v>40</v>
      </c>
      <c r="G180" s="63">
        <f t="shared" si="20"/>
        <v>25</v>
      </c>
      <c r="H180" s="63">
        <f t="shared" si="20"/>
        <v>25</v>
      </c>
      <c r="I180" s="63">
        <f t="shared" si="20"/>
        <v>40</v>
      </c>
      <c r="J180" s="63">
        <f t="shared" si="20"/>
        <v>135</v>
      </c>
    </row>
    <row r="181" spans="1:10" ht="13.5" customHeight="1">
      <c r="A181" s="31"/>
      <c r="B181" s="26"/>
      <c r="C181" s="45"/>
      <c r="D181" s="45"/>
      <c r="E181" s="62"/>
      <c r="F181" s="62"/>
      <c r="G181" s="46"/>
      <c r="H181" s="46"/>
      <c r="I181" s="46"/>
      <c r="J181" s="62"/>
    </row>
    <row r="182" spans="1:10" ht="13.5" customHeight="1">
      <c r="A182" s="27" t="s">
        <v>110</v>
      </c>
      <c r="B182" s="26"/>
      <c r="C182" s="45"/>
      <c r="D182" s="45"/>
      <c r="E182" s="62"/>
      <c r="F182" s="62"/>
      <c r="G182" s="46"/>
      <c r="H182" s="46"/>
      <c r="I182" s="46"/>
      <c r="J182" s="62"/>
    </row>
    <row r="183" spans="1:10" ht="13.5" customHeight="1">
      <c r="A183" s="27"/>
      <c r="B183" s="26"/>
      <c r="C183" s="45"/>
      <c r="D183" s="45"/>
      <c r="E183" s="62"/>
      <c r="F183" s="62"/>
      <c r="G183" s="46"/>
      <c r="H183" s="46"/>
      <c r="I183" s="46"/>
      <c r="J183" s="62"/>
    </row>
    <row r="184" spans="1:10" ht="13.5" customHeight="1">
      <c r="A184" s="31"/>
      <c r="B184" s="28" t="s">
        <v>111</v>
      </c>
      <c r="C184" s="45" t="s">
        <v>15</v>
      </c>
      <c r="D184" s="45" t="s">
        <v>14</v>
      </c>
      <c r="E184" s="62"/>
      <c r="F184" s="62"/>
      <c r="G184" s="46">
        <v>15</v>
      </c>
      <c r="H184" s="46"/>
      <c r="I184" s="46"/>
      <c r="J184" s="62">
        <f aca="true" t="shared" si="21" ref="J184:J190">SUM(E184:I184)</f>
        <v>15</v>
      </c>
    </row>
    <row r="185" spans="1:10" ht="13.5" customHeight="1">
      <c r="A185" s="31"/>
      <c r="B185" s="28" t="s">
        <v>112</v>
      </c>
      <c r="C185" s="145" t="s">
        <v>20</v>
      </c>
      <c r="D185" s="45" t="s">
        <v>14</v>
      </c>
      <c r="E185" s="62"/>
      <c r="F185" s="62"/>
      <c r="G185" s="46"/>
      <c r="H185" s="46"/>
      <c r="I185" s="46">
        <v>15</v>
      </c>
      <c r="J185" s="62">
        <f t="shared" si="21"/>
        <v>15</v>
      </c>
    </row>
    <row r="186" spans="1:10" ht="13.5" customHeight="1">
      <c r="A186" s="31"/>
      <c r="B186" s="28" t="s">
        <v>113</v>
      </c>
      <c r="C186" s="45" t="s">
        <v>15</v>
      </c>
      <c r="D186" s="45" t="s">
        <v>14</v>
      </c>
      <c r="E186" s="62"/>
      <c r="F186" s="62"/>
      <c r="G186" s="46">
        <v>15</v>
      </c>
      <c r="H186" s="46"/>
      <c r="I186" s="46"/>
      <c r="J186" s="62">
        <f t="shared" si="21"/>
        <v>15</v>
      </c>
    </row>
    <row r="187" spans="1:10" ht="13.5" customHeight="1">
      <c r="A187" s="26" t="s">
        <v>114</v>
      </c>
      <c r="B187" s="28" t="s">
        <v>115</v>
      </c>
      <c r="C187" s="45" t="s">
        <v>13</v>
      </c>
      <c r="D187" s="45" t="s">
        <v>14</v>
      </c>
      <c r="E187" s="53"/>
      <c r="F187" s="53">
        <v>20</v>
      </c>
      <c r="G187" s="46"/>
      <c r="H187" s="138"/>
      <c r="I187" s="138">
        <v>20</v>
      </c>
      <c r="J187" s="62">
        <f t="shared" si="21"/>
        <v>40</v>
      </c>
    </row>
    <row r="188" spans="1:11" ht="13.5" customHeight="1">
      <c r="A188" s="31"/>
      <c r="B188" s="28" t="s">
        <v>116</v>
      </c>
      <c r="C188" s="45" t="s">
        <v>13</v>
      </c>
      <c r="D188" s="45" t="s">
        <v>28</v>
      </c>
      <c r="E188" s="62">
        <v>20</v>
      </c>
      <c r="F188" s="62"/>
      <c r="G188" s="46"/>
      <c r="H188" s="46">
        <v>20</v>
      </c>
      <c r="I188" s="46"/>
      <c r="J188" s="62">
        <f t="shared" si="21"/>
        <v>40</v>
      </c>
      <c r="K188" s="117" t="s">
        <v>117</v>
      </c>
    </row>
    <row r="189" spans="1:10" ht="13.5" customHeight="1">
      <c r="A189" s="31"/>
      <c r="B189" s="28" t="s">
        <v>695</v>
      </c>
      <c r="C189" s="45" t="s">
        <v>15</v>
      </c>
      <c r="D189" s="45" t="s">
        <v>14</v>
      </c>
      <c r="E189" s="62"/>
      <c r="F189" s="62">
        <v>20</v>
      </c>
      <c r="G189" s="46"/>
      <c r="H189" s="46"/>
      <c r="I189" s="46"/>
      <c r="J189" s="62">
        <f t="shared" si="21"/>
        <v>20</v>
      </c>
    </row>
    <row r="190" spans="1:10" ht="13.5" customHeight="1">
      <c r="A190" s="31"/>
      <c r="B190" s="28" t="s">
        <v>35</v>
      </c>
      <c r="C190" s="45"/>
      <c r="D190" s="45" t="s">
        <v>731</v>
      </c>
      <c r="E190" s="62">
        <v>4</v>
      </c>
      <c r="F190" s="62">
        <v>4</v>
      </c>
      <c r="G190" s="62">
        <v>4</v>
      </c>
      <c r="H190" s="62">
        <v>4</v>
      </c>
      <c r="I190" s="62">
        <v>4</v>
      </c>
      <c r="J190" s="62">
        <f t="shared" si="21"/>
        <v>20</v>
      </c>
    </row>
    <row r="191" spans="1:10" ht="13.5" customHeight="1">
      <c r="A191" s="31"/>
      <c r="B191" s="26"/>
      <c r="C191" s="45"/>
      <c r="D191" s="45"/>
      <c r="E191" s="62"/>
      <c r="F191" s="62"/>
      <c r="G191" s="46"/>
      <c r="H191" s="46"/>
      <c r="I191" s="46"/>
      <c r="J191" s="62"/>
    </row>
    <row r="192" spans="1:10" ht="13.5" customHeight="1">
      <c r="A192" s="31"/>
      <c r="B192" s="26" t="s">
        <v>21</v>
      </c>
      <c r="C192" s="45"/>
      <c r="D192" s="45"/>
      <c r="E192" s="63">
        <f aca="true" t="shared" si="22" ref="E192:J192">SUM(E184:E190)</f>
        <v>24</v>
      </c>
      <c r="F192" s="63">
        <f t="shared" si="22"/>
        <v>44</v>
      </c>
      <c r="G192" s="63">
        <f t="shared" si="22"/>
        <v>34</v>
      </c>
      <c r="H192" s="63">
        <f t="shared" si="22"/>
        <v>24</v>
      </c>
      <c r="I192" s="63">
        <f t="shared" si="22"/>
        <v>39</v>
      </c>
      <c r="J192" s="63">
        <f t="shared" si="22"/>
        <v>165</v>
      </c>
    </row>
    <row r="193" spans="1:10" ht="13.5" customHeight="1">
      <c r="A193" s="31"/>
      <c r="B193" s="26"/>
      <c r="C193" s="45"/>
      <c r="D193" s="45"/>
      <c r="E193" s="63"/>
      <c r="F193" s="63"/>
      <c r="G193" s="46"/>
      <c r="H193" s="46"/>
      <c r="I193" s="46"/>
      <c r="J193" s="63"/>
    </row>
    <row r="194" spans="1:10" ht="13.5" customHeight="1">
      <c r="A194" s="24" t="s">
        <v>118</v>
      </c>
      <c r="B194" s="35"/>
      <c r="C194" s="51"/>
      <c r="D194" s="45"/>
      <c r="E194" s="63"/>
      <c r="F194" s="63"/>
      <c r="G194" s="46"/>
      <c r="H194" s="46"/>
      <c r="I194" s="46"/>
      <c r="J194" s="63"/>
    </row>
    <row r="195" spans="1:10" ht="13.5" customHeight="1">
      <c r="A195" s="24"/>
      <c r="B195" s="35"/>
      <c r="C195" s="51"/>
      <c r="D195" s="45"/>
      <c r="E195" s="63"/>
      <c r="F195" s="63"/>
      <c r="G195" s="46"/>
      <c r="H195" s="46"/>
      <c r="I195" s="46"/>
      <c r="J195" s="63"/>
    </row>
    <row r="196" spans="1:10" ht="13.5" customHeight="1">
      <c r="A196" s="24"/>
      <c r="B196" s="26" t="s">
        <v>27</v>
      </c>
      <c r="C196" s="145" t="s">
        <v>15</v>
      </c>
      <c r="D196" s="45" t="s">
        <v>14</v>
      </c>
      <c r="E196" s="63"/>
      <c r="F196" s="63"/>
      <c r="G196" s="46">
        <v>10</v>
      </c>
      <c r="H196" s="46"/>
      <c r="I196" s="46"/>
      <c r="J196" s="63">
        <f>SUM(E196:H196)</f>
        <v>10</v>
      </c>
    </row>
    <row r="197" spans="1:10" ht="13.5" customHeight="1">
      <c r="A197" s="28"/>
      <c r="B197" s="28"/>
      <c r="C197" s="45"/>
      <c r="D197" s="45"/>
      <c r="E197" s="62"/>
      <c r="F197" s="62"/>
      <c r="G197" s="46"/>
      <c r="H197" s="46"/>
      <c r="I197" s="46"/>
      <c r="J197" s="62"/>
    </row>
    <row r="198" spans="1:10" ht="13.5" customHeight="1">
      <c r="A198" s="24"/>
      <c r="B198" s="26" t="s">
        <v>21</v>
      </c>
      <c r="C198" s="51"/>
      <c r="D198" s="45"/>
      <c r="E198" s="63">
        <f aca="true" t="shared" si="23" ref="E198:J198">SUM(E195:E196)</f>
        <v>0</v>
      </c>
      <c r="F198" s="63">
        <f t="shared" si="23"/>
        <v>0</v>
      </c>
      <c r="G198" s="63">
        <f t="shared" si="23"/>
        <v>10</v>
      </c>
      <c r="H198" s="63">
        <f t="shared" si="23"/>
        <v>0</v>
      </c>
      <c r="I198" s="63">
        <f t="shared" si="23"/>
        <v>0</v>
      </c>
      <c r="J198" s="63">
        <f t="shared" si="23"/>
        <v>10</v>
      </c>
    </row>
    <row r="199" spans="1:10" ht="13.5" customHeight="1">
      <c r="A199" s="24"/>
      <c r="B199" s="26"/>
      <c r="C199" s="51"/>
      <c r="D199" s="45"/>
      <c r="E199" s="63"/>
      <c r="F199" s="63"/>
      <c r="G199" s="46"/>
      <c r="H199" s="46"/>
      <c r="I199" s="46"/>
      <c r="J199" s="63"/>
    </row>
    <row r="200" spans="1:10" ht="13.5" customHeight="1">
      <c r="A200" s="27" t="s">
        <v>119</v>
      </c>
      <c r="B200" s="26"/>
      <c r="C200" s="45"/>
      <c r="D200" s="45"/>
      <c r="E200" s="62"/>
      <c r="F200" s="62"/>
      <c r="G200" s="46"/>
      <c r="H200" s="46"/>
      <c r="I200" s="46"/>
      <c r="J200" s="62"/>
    </row>
    <row r="201" spans="1:10" ht="13.5" customHeight="1">
      <c r="A201" s="31"/>
      <c r="B201" s="28" t="s">
        <v>120</v>
      </c>
      <c r="C201" s="45" t="s">
        <v>15</v>
      </c>
      <c r="D201" s="45" t="s">
        <v>14</v>
      </c>
      <c r="E201" s="62"/>
      <c r="F201" s="62"/>
      <c r="G201" s="46"/>
      <c r="H201" s="46">
        <v>15</v>
      </c>
      <c r="I201" s="46"/>
      <c r="J201" s="62">
        <f>SUM(E201:I201)</f>
        <v>15</v>
      </c>
    </row>
    <row r="202" spans="1:10" ht="13.5" customHeight="1">
      <c r="A202" s="31"/>
      <c r="B202" s="28"/>
      <c r="C202" s="45"/>
      <c r="D202" s="45"/>
      <c r="E202" s="62"/>
      <c r="F202" s="62"/>
      <c r="G202" s="46"/>
      <c r="H202" s="46"/>
      <c r="I202" s="46"/>
      <c r="J202" s="62"/>
    </row>
    <row r="203" spans="1:10" ht="13.5" customHeight="1">
      <c r="A203" s="31"/>
      <c r="B203" s="27" t="s">
        <v>121</v>
      </c>
      <c r="C203" s="45"/>
      <c r="D203" s="45"/>
      <c r="E203" s="62"/>
      <c r="F203" s="62"/>
      <c r="G203" s="46"/>
      <c r="H203" s="46"/>
      <c r="I203" s="46"/>
      <c r="J203" s="62"/>
    </row>
    <row r="204" spans="1:10" ht="13.5" customHeight="1">
      <c r="A204" s="31"/>
      <c r="B204" s="26" t="s">
        <v>122</v>
      </c>
      <c r="C204" s="151" t="s">
        <v>20</v>
      </c>
      <c r="D204" s="52" t="s">
        <v>54</v>
      </c>
      <c r="E204" s="62"/>
      <c r="F204" s="62"/>
      <c r="G204" s="46">
        <v>10</v>
      </c>
      <c r="H204" s="46"/>
      <c r="I204" s="46"/>
      <c r="J204" s="62">
        <f>SUM(E204:I204)</f>
        <v>10</v>
      </c>
    </row>
    <row r="205" spans="1:10" ht="13.5" customHeight="1">
      <c r="A205" s="31"/>
      <c r="B205" s="26"/>
      <c r="C205" s="52"/>
      <c r="D205" s="52"/>
      <c r="E205" s="62"/>
      <c r="F205" s="62"/>
      <c r="G205" s="46"/>
      <c r="H205" s="46"/>
      <c r="I205" s="46"/>
      <c r="J205" s="62"/>
    </row>
    <row r="206" spans="1:10" ht="13.5" customHeight="1">
      <c r="A206" s="31"/>
      <c r="B206" s="31" t="s">
        <v>123</v>
      </c>
      <c r="C206" s="52"/>
      <c r="D206" s="52"/>
      <c r="E206" s="62"/>
      <c r="F206" s="62"/>
      <c r="G206" s="46"/>
      <c r="H206" s="46"/>
      <c r="I206" s="46"/>
      <c r="J206" s="62"/>
    </row>
    <row r="207" spans="1:10" ht="13.5" customHeight="1">
      <c r="A207" s="31"/>
      <c r="B207" s="26" t="s">
        <v>124</v>
      </c>
      <c r="C207" s="45"/>
      <c r="D207" s="45" t="s">
        <v>54</v>
      </c>
      <c r="E207" s="62">
        <f>Schools!C89</f>
        <v>36</v>
      </c>
      <c r="F207" s="62">
        <f>Schools!D89</f>
        <v>36</v>
      </c>
      <c r="G207" s="62">
        <f>Schools!E89</f>
        <v>24</v>
      </c>
      <c r="H207" s="62">
        <f>Schools!F89</f>
        <v>36</v>
      </c>
      <c r="I207" s="62">
        <f>Schools!G89</f>
        <v>36</v>
      </c>
      <c r="J207" s="62">
        <f aca="true" t="shared" si="24" ref="J207:J236">SUM(E207:I207)</f>
        <v>168</v>
      </c>
    </row>
    <row r="208" spans="1:10" ht="13.5" customHeight="1">
      <c r="A208" s="31"/>
      <c r="B208" s="26" t="s">
        <v>125</v>
      </c>
      <c r="C208" s="45"/>
      <c r="D208" s="45" t="s">
        <v>54</v>
      </c>
      <c r="E208" s="62">
        <f>Schools!C72</f>
        <v>70</v>
      </c>
      <c r="F208" s="62">
        <f>Schools!D72</f>
        <v>70</v>
      </c>
      <c r="G208" s="62">
        <f>Schools!E72</f>
        <v>98</v>
      </c>
      <c r="H208" s="62">
        <f>Schools!F72</f>
        <v>126</v>
      </c>
      <c r="I208" s="62">
        <f>Schools!G72</f>
        <v>154</v>
      </c>
      <c r="J208" s="62">
        <f t="shared" si="24"/>
        <v>518</v>
      </c>
    </row>
    <row r="209" spans="1:10" ht="13.5" customHeight="1">
      <c r="A209" s="31"/>
      <c r="B209" s="28" t="s">
        <v>126</v>
      </c>
      <c r="C209" s="45"/>
      <c r="D209" s="45" t="s">
        <v>731</v>
      </c>
      <c r="E209" s="62">
        <v>10</v>
      </c>
      <c r="F209" s="62">
        <v>10</v>
      </c>
      <c r="G209" s="62">
        <v>10</v>
      </c>
      <c r="H209" s="62">
        <v>10</v>
      </c>
      <c r="I209" s="62">
        <v>10</v>
      </c>
      <c r="J209" s="62">
        <f t="shared" si="24"/>
        <v>50</v>
      </c>
    </row>
    <row r="210" spans="1:10" ht="13.5" customHeight="1">
      <c r="A210" s="31"/>
      <c r="B210" s="26" t="s">
        <v>127</v>
      </c>
      <c r="C210" s="45"/>
      <c r="D210" s="45" t="s">
        <v>731</v>
      </c>
      <c r="E210" s="62">
        <v>20</v>
      </c>
      <c r="F210" s="62">
        <v>20</v>
      </c>
      <c r="G210" s="46">
        <v>20</v>
      </c>
      <c r="H210" s="46">
        <v>20</v>
      </c>
      <c r="I210" s="46">
        <v>20</v>
      </c>
      <c r="J210" s="62">
        <f t="shared" si="24"/>
        <v>100</v>
      </c>
    </row>
    <row r="211" spans="1:10" ht="13.5" customHeight="1">
      <c r="A211" s="31"/>
      <c r="B211" s="31" t="s">
        <v>128</v>
      </c>
      <c r="C211" s="45"/>
      <c r="D211" s="45"/>
      <c r="E211" s="62"/>
      <c r="F211" s="62"/>
      <c r="G211" s="62"/>
      <c r="H211" s="62"/>
      <c r="I211" s="62"/>
      <c r="J211" s="62">
        <f t="shared" si="24"/>
        <v>0</v>
      </c>
    </row>
    <row r="212" spans="1:10" ht="13.5" customHeight="1">
      <c r="A212" s="31"/>
      <c r="B212" s="28" t="s">
        <v>129</v>
      </c>
      <c r="C212" s="53" t="s">
        <v>13</v>
      </c>
      <c r="D212" s="53" t="s">
        <v>14</v>
      </c>
      <c r="E212" s="62"/>
      <c r="F212" s="62"/>
      <c r="G212" s="46"/>
      <c r="H212" s="46">
        <v>15</v>
      </c>
      <c r="I212" s="46"/>
      <c r="J212" s="62">
        <f t="shared" si="24"/>
        <v>15</v>
      </c>
    </row>
    <row r="213" spans="1:10" ht="13.5" customHeight="1">
      <c r="A213" s="28"/>
      <c r="B213" s="28" t="s">
        <v>130</v>
      </c>
      <c r="C213" s="45" t="s">
        <v>733</v>
      </c>
      <c r="D213" s="45" t="s">
        <v>14</v>
      </c>
      <c r="E213" s="62"/>
      <c r="F213" s="62">
        <v>15</v>
      </c>
      <c r="G213" s="46"/>
      <c r="H213" s="46"/>
      <c r="I213" s="46"/>
      <c r="J213" s="62">
        <f t="shared" si="24"/>
        <v>15</v>
      </c>
    </row>
    <row r="214" spans="1:10" ht="13.5" customHeight="1">
      <c r="A214" s="31"/>
      <c r="B214" s="26" t="s">
        <v>729</v>
      </c>
      <c r="C214" s="45" t="s">
        <v>13</v>
      </c>
      <c r="D214" s="45" t="s">
        <v>14</v>
      </c>
      <c r="E214" s="62"/>
      <c r="F214" s="62"/>
      <c r="G214" s="46">
        <v>15</v>
      </c>
      <c r="H214" s="46"/>
      <c r="I214" s="46"/>
      <c r="J214" s="62">
        <f t="shared" si="24"/>
        <v>15</v>
      </c>
    </row>
    <row r="215" spans="1:10" ht="13.5" customHeight="1">
      <c r="A215" s="31"/>
      <c r="B215" s="26" t="s">
        <v>131</v>
      </c>
      <c r="C215" s="45" t="s">
        <v>15</v>
      </c>
      <c r="D215" s="45" t="s">
        <v>14</v>
      </c>
      <c r="E215" s="62"/>
      <c r="F215" s="62">
        <v>10</v>
      </c>
      <c r="G215" s="46"/>
      <c r="H215" s="46"/>
      <c r="I215" s="46">
        <v>10</v>
      </c>
      <c r="J215" s="62">
        <f t="shared" si="24"/>
        <v>20</v>
      </c>
    </row>
    <row r="216" spans="1:10" ht="13.5" customHeight="1">
      <c r="A216" s="31"/>
      <c r="B216" s="28" t="s">
        <v>132</v>
      </c>
      <c r="C216" s="151" t="s">
        <v>733</v>
      </c>
      <c r="D216" s="52" t="s">
        <v>14</v>
      </c>
      <c r="E216" s="62"/>
      <c r="F216" s="62"/>
      <c r="G216" s="46">
        <v>15</v>
      </c>
      <c r="H216" s="46"/>
      <c r="I216" s="46"/>
      <c r="J216" s="62">
        <f t="shared" si="24"/>
        <v>15</v>
      </c>
    </row>
    <row r="217" spans="1:10" ht="13.5" customHeight="1">
      <c r="A217" s="31"/>
      <c r="B217" s="28" t="s">
        <v>133</v>
      </c>
      <c r="C217" s="145" t="s">
        <v>733</v>
      </c>
      <c r="D217" s="45" t="s">
        <v>14</v>
      </c>
      <c r="E217" s="62"/>
      <c r="F217" s="62"/>
      <c r="G217" s="46"/>
      <c r="H217" s="46"/>
      <c r="I217" s="46"/>
      <c r="J217" s="62">
        <f t="shared" si="24"/>
        <v>0</v>
      </c>
    </row>
    <row r="218" spans="1:10" ht="13.5" customHeight="1">
      <c r="A218" s="31"/>
      <c r="B218" s="28" t="s">
        <v>134</v>
      </c>
      <c r="C218" s="45" t="s">
        <v>15</v>
      </c>
      <c r="D218" s="45" t="s">
        <v>14</v>
      </c>
      <c r="E218" s="62"/>
      <c r="F218" s="62"/>
      <c r="G218" s="46"/>
      <c r="H218" s="46">
        <v>10</v>
      </c>
      <c r="I218" s="46"/>
      <c r="J218" s="62">
        <f t="shared" si="24"/>
        <v>10</v>
      </c>
    </row>
    <row r="219" spans="1:10" ht="13.5" customHeight="1">
      <c r="A219" s="31"/>
      <c r="B219" s="28" t="s">
        <v>135</v>
      </c>
      <c r="C219" s="45" t="s">
        <v>733</v>
      </c>
      <c r="D219" s="45" t="s">
        <v>14</v>
      </c>
      <c r="E219" s="62"/>
      <c r="F219" s="62"/>
      <c r="G219" s="46">
        <v>15</v>
      </c>
      <c r="H219" s="46"/>
      <c r="I219" s="46"/>
      <c r="J219" s="62">
        <f t="shared" si="24"/>
        <v>15</v>
      </c>
    </row>
    <row r="220" spans="1:10" ht="13.5" customHeight="1">
      <c r="A220" s="31"/>
      <c r="B220" s="28" t="s">
        <v>136</v>
      </c>
      <c r="C220" s="45" t="s">
        <v>15</v>
      </c>
      <c r="D220" s="45" t="s">
        <v>14</v>
      </c>
      <c r="E220" s="62"/>
      <c r="F220" s="62"/>
      <c r="G220" s="46"/>
      <c r="H220" s="46">
        <v>10</v>
      </c>
      <c r="I220" s="46"/>
      <c r="J220" s="62">
        <f t="shared" si="24"/>
        <v>10</v>
      </c>
    </row>
    <row r="221" spans="1:10" ht="13.5" customHeight="1">
      <c r="A221" s="31"/>
      <c r="B221" s="28" t="s">
        <v>696</v>
      </c>
      <c r="C221" s="45" t="s">
        <v>15</v>
      </c>
      <c r="D221" s="45" t="s">
        <v>14</v>
      </c>
      <c r="E221" s="62">
        <v>15</v>
      </c>
      <c r="F221" s="62"/>
      <c r="G221" s="46"/>
      <c r="H221" s="46"/>
      <c r="I221" s="46">
        <v>15</v>
      </c>
      <c r="J221" s="62">
        <f t="shared" si="24"/>
        <v>30</v>
      </c>
    </row>
    <row r="222" spans="1:10" ht="13.5" customHeight="1">
      <c r="A222" s="31"/>
      <c r="B222" s="28" t="s">
        <v>35</v>
      </c>
      <c r="C222" s="45"/>
      <c r="D222" s="45" t="s">
        <v>731</v>
      </c>
      <c r="E222" s="62">
        <v>15</v>
      </c>
      <c r="F222" s="62">
        <v>15</v>
      </c>
      <c r="G222" s="46">
        <v>15</v>
      </c>
      <c r="H222" s="46">
        <v>15</v>
      </c>
      <c r="I222" s="46">
        <v>15</v>
      </c>
      <c r="J222" s="62">
        <f t="shared" si="24"/>
        <v>75</v>
      </c>
    </row>
    <row r="223" ht="13.5" customHeight="1">
      <c r="J223" s="62">
        <f t="shared" si="24"/>
        <v>0</v>
      </c>
    </row>
    <row r="224" spans="1:10" ht="13.5" customHeight="1">
      <c r="A224" s="31"/>
      <c r="B224" s="27" t="s">
        <v>137</v>
      </c>
      <c r="C224" s="45"/>
      <c r="D224" s="45"/>
      <c r="E224" s="62"/>
      <c r="F224" s="62"/>
      <c r="G224" s="46"/>
      <c r="H224" s="46"/>
      <c r="I224" s="46"/>
      <c r="J224" s="62">
        <f t="shared" si="24"/>
        <v>0</v>
      </c>
    </row>
    <row r="225" spans="1:10" ht="13.5" customHeight="1">
      <c r="A225" s="31"/>
      <c r="B225" s="26" t="s">
        <v>138</v>
      </c>
      <c r="C225" s="45"/>
      <c r="D225" s="45" t="s">
        <v>54</v>
      </c>
      <c r="E225" s="147">
        <f>Schools!C103</f>
        <v>14</v>
      </c>
      <c r="F225" s="147">
        <f>Schools!D103</f>
        <v>0</v>
      </c>
      <c r="G225" s="147">
        <f>Schools!E103</f>
        <v>7</v>
      </c>
      <c r="H225" s="147">
        <f>Schools!F103</f>
        <v>0</v>
      </c>
      <c r="I225" s="147">
        <f>Schools!G103</f>
        <v>7</v>
      </c>
      <c r="J225" s="62">
        <f t="shared" si="24"/>
        <v>28</v>
      </c>
    </row>
    <row r="226" spans="1:10" ht="13.5" customHeight="1">
      <c r="A226" s="31"/>
      <c r="B226" s="28" t="s">
        <v>139</v>
      </c>
      <c r="C226" s="151"/>
      <c r="D226" s="52" t="s">
        <v>54</v>
      </c>
      <c r="E226" s="62">
        <f>Schools!C96</f>
        <v>0</v>
      </c>
      <c r="F226" s="62">
        <f>Schools!D96</f>
        <v>10</v>
      </c>
      <c r="G226" s="62">
        <f>Schools!E96</f>
        <v>0</v>
      </c>
      <c r="H226" s="62">
        <f>Schools!F96</f>
        <v>10</v>
      </c>
      <c r="I226" s="62">
        <f>Schools!G96</f>
        <v>0</v>
      </c>
      <c r="J226" s="62">
        <f t="shared" si="24"/>
        <v>20</v>
      </c>
    </row>
    <row r="227" spans="1:11" s="18" customFormat="1" ht="13.5" customHeight="1">
      <c r="A227" s="141"/>
      <c r="B227" s="142" t="s">
        <v>140</v>
      </c>
      <c r="C227" s="140" t="s">
        <v>13</v>
      </c>
      <c r="D227" s="140" t="s">
        <v>54</v>
      </c>
      <c r="E227" s="65">
        <v>5</v>
      </c>
      <c r="F227" s="65">
        <v>5</v>
      </c>
      <c r="G227" s="66">
        <v>5</v>
      </c>
      <c r="H227" s="66">
        <v>5</v>
      </c>
      <c r="I227" s="66">
        <v>5</v>
      </c>
      <c r="J227" s="62">
        <f t="shared" si="24"/>
        <v>25</v>
      </c>
      <c r="K227" s="191"/>
    </row>
    <row r="228" spans="1:10" ht="13.5" customHeight="1">
      <c r="A228" s="31"/>
      <c r="B228" s="28" t="s">
        <v>141</v>
      </c>
      <c r="C228" s="45" t="s">
        <v>15</v>
      </c>
      <c r="D228" s="45" t="s">
        <v>14</v>
      </c>
      <c r="E228" s="65"/>
      <c r="F228" s="62">
        <v>15</v>
      </c>
      <c r="G228" s="46"/>
      <c r="H228" s="46"/>
      <c r="I228" s="46"/>
      <c r="J228" s="62">
        <f t="shared" si="24"/>
        <v>15</v>
      </c>
    </row>
    <row r="229" spans="1:10" ht="13.5" customHeight="1">
      <c r="A229" s="31"/>
      <c r="B229" s="28" t="s">
        <v>142</v>
      </c>
      <c r="C229" s="145" t="s">
        <v>13</v>
      </c>
      <c r="D229" s="45" t="s">
        <v>39</v>
      </c>
      <c r="E229" s="62">
        <v>20</v>
      </c>
      <c r="F229" s="62">
        <v>20</v>
      </c>
      <c r="G229" s="46">
        <v>20</v>
      </c>
      <c r="H229" s="46">
        <v>20</v>
      </c>
      <c r="I229" s="46">
        <v>20</v>
      </c>
      <c r="J229" s="62">
        <f t="shared" si="24"/>
        <v>100</v>
      </c>
    </row>
    <row r="230" spans="1:10" ht="13.5" customHeight="1">
      <c r="A230" s="31"/>
      <c r="B230" s="28" t="s">
        <v>718</v>
      </c>
      <c r="C230" s="145" t="s">
        <v>15</v>
      </c>
      <c r="D230" s="45" t="s">
        <v>14</v>
      </c>
      <c r="E230" s="62">
        <v>25</v>
      </c>
      <c r="F230" s="62"/>
      <c r="G230" s="46"/>
      <c r="H230" s="46"/>
      <c r="I230" s="46"/>
      <c r="J230" s="62">
        <f t="shared" si="24"/>
        <v>25</v>
      </c>
    </row>
    <row r="231" spans="1:10" ht="13.5" customHeight="1">
      <c r="A231" s="31"/>
      <c r="B231" s="27" t="s">
        <v>143</v>
      </c>
      <c r="C231" s="45"/>
      <c r="D231" s="45"/>
      <c r="E231" s="62"/>
      <c r="F231" s="62"/>
      <c r="G231" s="46"/>
      <c r="H231" s="46"/>
      <c r="I231" s="46"/>
      <c r="J231" s="62">
        <f t="shared" si="24"/>
        <v>0</v>
      </c>
    </row>
    <row r="232" spans="1:10" ht="13.5" customHeight="1">
      <c r="A232" s="31"/>
      <c r="B232" s="28" t="s">
        <v>144</v>
      </c>
      <c r="C232" s="45" t="s">
        <v>20</v>
      </c>
      <c r="D232" s="45" t="s">
        <v>54</v>
      </c>
      <c r="E232" s="62"/>
      <c r="F232" s="62"/>
      <c r="G232" s="46">
        <v>10</v>
      </c>
      <c r="H232" s="46"/>
      <c r="I232" s="46"/>
      <c r="J232" s="62">
        <f t="shared" si="24"/>
        <v>10</v>
      </c>
    </row>
    <row r="233" spans="1:10" ht="13.5" customHeight="1">
      <c r="A233" s="31"/>
      <c r="B233" s="28" t="s">
        <v>145</v>
      </c>
      <c r="C233" s="45" t="s">
        <v>20</v>
      </c>
      <c r="D233" s="45" t="s">
        <v>14</v>
      </c>
      <c r="E233" s="62"/>
      <c r="F233" s="62"/>
      <c r="G233" s="46">
        <v>10</v>
      </c>
      <c r="H233" s="46"/>
      <c r="I233" s="46"/>
      <c r="J233" s="62">
        <f t="shared" si="24"/>
        <v>10</v>
      </c>
    </row>
    <row r="234" spans="1:10" ht="13.5" customHeight="1">
      <c r="A234" s="31"/>
      <c r="B234" s="28" t="s">
        <v>146</v>
      </c>
      <c r="C234" s="45" t="s">
        <v>13</v>
      </c>
      <c r="D234" s="45" t="s">
        <v>54</v>
      </c>
      <c r="E234" s="62"/>
      <c r="F234" s="62">
        <v>10</v>
      </c>
      <c r="G234" s="46"/>
      <c r="H234" s="46"/>
      <c r="I234" s="46">
        <v>10</v>
      </c>
      <c r="J234" s="62">
        <f t="shared" si="24"/>
        <v>20</v>
      </c>
    </row>
    <row r="235" spans="1:10" ht="13.5" customHeight="1">
      <c r="A235" s="31"/>
      <c r="B235" s="28" t="s">
        <v>147</v>
      </c>
      <c r="C235" s="145" t="s">
        <v>20</v>
      </c>
      <c r="D235" s="45" t="s">
        <v>14</v>
      </c>
      <c r="E235" s="62"/>
      <c r="F235" s="62"/>
      <c r="G235" s="46"/>
      <c r="H235" s="46">
        <v>10</v>
      </c>
      <c r="I235" s="46"/>
      <c r="J235" s="62">
        <f t="shared" si="24"/>
        <v>10</v>
      </c>
    </row>
    <row r="236" spans="1:10" ht="13.5" customHeight="1">
      <c r="A236" s="31"/>
      <c r="B236" s="28" t="s">
        <v>35</v>
      </c>
      <c r="C236" s="137"/>
      <c r="D236" s="45" t="s">
        <v>731</v>
      </c>
      <c r="E236" s="62">
        <v>5</v>
      </c>
      <c r="F236" s="62">
        <v>5</v>
      </c>
      <c r="G236" s="46">
        <v>5</v>
      </c>
      <c r="H236" s="46">
        <v>5</v>
      </c>
      <c r="I236" s="46">
        <v>5</v>
      </c>
      <c r="J236" s="62">
        <f t="shared" si="24"/>
        <v>25</v>
      </c>
    </row>
    <row r="238" spans="1:10" ht="13.5" customHeight="1">
      <c r="A238" s="28"/>
      <c r="B238" s="26" t="s">
        <v>21</v>
      </c>
      <c r="C238" s="45"/>
      <c r="D238" s="45"/>
      <c r="E238" s="63">
        <f aca="true" t="shared" si="25" ref="E238:J238">SUM(E201:E237)</f>
        <v>235</v>
      </c>
      <c r="F238" s="63">
        <f t="shared" si="25"/>
        <v>241</v>
      </c>
      <c r="G238" s="63">
        <f t="shared" si="25"/>
        <v>279</v>
      </c>
      <c r="H238" s="63">
        <f t="shared" si="25"/>
        <v>307</v>
      </c>
      <c r="I238" s="63">
        <f t="shared" si="25"/>
        <v>307</v>
      </c>
      <c r="J238" s="63">
        <f t="shared" si="25"/>
        <v>1369</v>
      </c>
    </row>
    <row r="239" spans="1:10" ht="13.5" customHeight="1">
      <c r="A239" s="28"/>
      <c r="B239" s="26"/>
      <c r="C239" s="45"/>
      <c r="D239" s="45"/>
      <c r="E239" s="63"/>
      <c r="F239" s="63"/>
      <c r="G239" s="46"/>
      <c r="H239" s="46"/>
      <c r="I239" s="46"/>
      <c r="J239" s="63"/>
    </row>
    <row r="240" spans="1:10" ht="13.5" customHeight="1">
      <c r="A240" s="27" t="s">
        <v>148</v>
      </c>
      <c r="B240" s="28"/>
      <c r="C240" s="45"/>
      <c r="D240" s="45"/>
      <c r="E240" s="62"/>
      <c r="F240" s="62"/>
      <c r="G240" s="46"/>
      <c r="H240" s="46"/>
      <c r="I240" s="46"/>
      <c r="J240" s="62"/>
    </row>
    <row r="241" spans="1:10" ht="13.5" customHeight="1">
      <c r="A241" s="27"/>
      <c r="B241" s="28"/>
      <c r="C241" s="45"/>
      <c r="D241" s="45"/>
      <c r="E241" s="62"/>
      <c r="F241" s="62"/>
      <c r="G241" s="46"/>
      <c r="H241" s="46"/>
      <c r="I241" s="46"/>
      <c r="J241" s="62"/>
    </row>
    <row r="242" spans="1:10" ht="13.5" customHeight="1">
      <c r="A242" s="31"/>
      <c r="B242" s="28" t="s">
        <v>149</v>
      </c>
      <c r="C242" s="45" t="s">
        <v>20</v>
      </c>
      <c r="D242" s="45" t="s">
        <v>54</v>
      </c>
      <c r="E242" s="49"/>
      <c r="F242" s="46"/>
      <c r="G242" s="46"/>
      <c r="H242" s="46"/>
      <c r="I242" s="56"/>
      <c r="J242" s="62">
        <f>SUM(E242:I242)</f>
        <v>0</v>
      </c>
    </row>
    <row r="243" spans="1:10" ht="13.5" customHeight="1">
      <c r="A243" s="31"/>
      <c r="B243" s="28" t="s">
        <v>150</v>
      </c>
      <c r="C243" s="145" t="s">
        <v>15</v>
      </c>
      <c r="D243" s="45" t="s">
        <v>14</v>
      </c>
      <c r="E243" s="49">
        <v>15</v>
      </c>
      <c r="F243" s="46"/>
      <c r="G243" s="46"/>
      <c r="H243" s="46"/>
      <c r="I243" s="56"/>
      <c r="J243" s="62">
        <f>SUM(E243:I243)</f>
        <v>15</v>
      </c>
    </row>
    <row r="244" spans="1:10" ht="13.5" customHeight="1">
      <c r="A244" s="31"/>
      <c r="B244" s="36" t="s">
        <v>151</v>
      </c>
      <c r="C244" s="45" t="s">
        <v>15</v>
      </c>
      <c r="D244" s="45" t="s">
        <v>14</v>
      </c>
      <c r="E244" s="49"/>
      <c r="F244" s="46">
        <v>15</v>
      </c>
      <c r="G244" s="46"/>
      <c r="H244" s="46"/>
      <c r="I244" s="56"/>
      <c r="J244" s="62">
        <f aca="true" t="shared" si="26" ref="J244:J260">SUM(E244:I244)</f>
        <v>15</v>
      </c>
    </row>
    <row r="245" spans="1:10" ht="13.5" customHeight="1">
      <c r="A245" s="31"/>
      <c r="B245" s="28" t="s">
        <v>75</v>
      </c>
      <c r="C245" s="52" t="s">
        <v>13</v>
      </c>
      <c r="D245" s="52" t="s">
        <v>14</v>
      </c>
      <c r="E245" s="62"/>
      <c r="F245" s="46">
        <v>15</v>
      </c>
      <c r="G245" s="46"/>
      <c r="H245" s="46"/>
      <c r="I245" s="56">
        <v>15</v>
      </c>
      <c r="J245" s="62">
        <f t="shared" si="26"/>
        <v>30</v>
      </c>
    </row>
    <row r="246" spans="1:10" ht="13.5" customHeight="1">
      <c r="A246" s="31"/>
      <c r="B246" s="28" t="s">
        <v>152</v>
      </c>
      <c r="C246" s="52" t="s">
        <v>13</v>
      </c>
      <c r="D246" s="52" t="s">
        <v>14</v>
      </c>
      <c r="E246" s="62"/>
      <c r="F246" s="46"/>
      <c r="G246" s="46">
        <v>15</v>
      </c>
      <c r="H246" s="46"/>
      <c r="I246" s="56"/>
      <c r="J246" s="62">
        <f t="shared" si="26"/>
        <v>15</v>
      </c>
    </row>
    <row r="247" spans="1:10" ht="13.5" customHeight="1">
      <c r="A247" s="28"/>
      <c r="B247" s="30" t="s">
        <v>76</v>
      </c>
      <c r="C247" s="52" t="s">
        <v>13</v>
      </c>
      <c r="D247" s="52" t="s">
        <v>14</v>
      </c>
      <c r="E247" s="62">
        <v>15</v>
      </c>
      <c r="F247" s="46"/>
      <c r="G247" s="46"/>
      <c r="H247" s="46">
        <v>15</v>
      </c>
      <c r="I247" s="56"/>
      <c r="J247" s="62">
        <f t="shared" si="26"/>
        <v>30</v>
      </c>
    </row>
    <row r="248" spans="1:10" ht="13.5" customHeight="1">
      <c r="A248" s="31"/>
      <c r="B248" s="28" t="s">
        <v>153</v>
      </c>
      <c r="C248" s="45" t="s">
        <v>15</v>
      </c>
      <c r="D248" s="45" t="s">
        <v>14</v>
      </c>
      <c r="E248" s="62">
        <v>15</v>
      </c>
      <c r="F248" s="46"/>
      <c r="G248" s="46"/>
      <c r="H248" s="46"/>
      <c r="I248" s="56"/>
      <c r="J248" s="62">
        <f t="shared" si="26"/>
        <v>15</v>
      </c>
    </row>
    <row r="249" spans="1:10" ht="13.5" customHeight="1">
      <c r="A249" s="31"/>
      <c r="B249" s="28" t="s">
        <v>154</v>
      </c>
      <c r="C249" s="145" t="s">
        <v>20</v>
      </c>
      <c r="D249" s="45" t="s">
        <v>14</v>
      </c>
      <c r="E249" s="62"/>
      <c r="F249" s="46"/>
      <c r="G249" s="46">
        <v>15</v>
      </c>
      <c r="H249" s="46"/>
      <c r="I249" s="56"/>
      <c r="J249" s="62">
        <f t="shared" si="26"/>
        <v>15</v>
      </c>
    </row>
    <row r="250" spans="1:10" ht="13.5" customHeight="1">
      <c r="A250" s="31"/>
      <c r="B250" s="28" t="s">
        <v>155</v>
      </c>
      <c r="C250" s="145" t="s">
        <v>20</v>
      </c>
      <c r="D250" s="45" t="s">
        <v>14</v>
      </c>
      <c r="E250" s="62">
        <v>5</v>
      </c>
      <c r="F250" s="46"/>
      <c r="G250" s="46"/>
      <c r="H250" s="46"/>
      <c r="I250" s="56"/>
      <c r="J250" s="62">
        <f t="shared" si="26"/>
        <v>5</v>
      </c>
    </row>
    <row r="251" spans="1:10" ht="13.5" customHeight="1">
      <c r="A251" s="31"/>
      <c r="B251" s="28" t="s">
        <v>156</v>
      </c>
      <c r="C251" s="145" t="s">
        <v>20</v>
      </c>
      <c r="D251" s="45" t="s">
        <v>14</v>
      </c>
      <c r="E251" s="62"/>
      <c r="F251" s="46">
        <v>15</v>
      </c>
      <c r="G251" s="46"/>
      <c r="H251" s="46"/>
      <c r="I251" s="56"/>
      <c r="J251" s="62">
        <f t="shared" si="26"/>
        <v>15</v>
      </c>
    </row>
    <row r="252" spans="1:10" ht="13.5" customHeight="1">
      <c r="A252" s="31"/>
      <c r="B252" s="28" t="s">
        <v>157</v>
      </c>
      <c r="C252" s="145" t="s">
        <v>15</v>
      </c>
      <c r="D252" s="45" t="s">
        <v>28</v>
      </c>
      <c r="E252" s="62"/>
      <c r="F252" s="46">
        <v>10</v>
      </c>
      <c r="G252" s="46"/>
      <c r="H252" s="46"/>
      <c r="I252" s="56"/>
      <c r="J252" s="62">
        <f t="shared" si="26"/>
        <v>10</v>
      </c>
    </row>
    <row r="253" spans="1:10" ht="13.5" customHeight="1">
      <c r="A253" s="31"/>
      <c r="B253" s="30" t="s">
        <v>158</v>
      </c>
      <c r="C253" s="45" t="s">
        <v>20</v>
      </c>
      <c r="D253" s="45" t="s">
        <v>14</v>
      </c>
      <c r="E253" s="62"/>
      <c r="F253" s="46">
        <v>5</v>
      </c>
      <c r="G253" s="46"/>
      <c r="H253" s="46"/>
      <c r="I253" s="56"/>
      <c r="J253" s="62">
        <f t="shared" si="26"/>
        <v>5</v>
      </c>
    </row>
    <row r="254" spans="1:10" ht="13.5" customHeight="1">
      <c r="A254" s="31"/>
      <c r="B254" s="30" t="s">
        <v>159</v>
      </c>
      <c r="C254" s="145" t="s">
        <v>20</v>
      </c>
      <c r="D254" s="45" t="s">
        <v>14</v>
      </c>
      <c r="E254" s="62"/>
      <c r="F254" s="46"/>
      <c r="G254" s="46">
        <v>15</v>
      </c>
      <c r="H254" s="46"/>
      <c r="I254" s="56"/>
      <c r="J254" s="62">
        <f t="shared" si="26"/>
        <v>15</v>
      </c>
    </row>
    <row r="255" spans="1:10" ht="13.5" customHeight="1">
      <c r="A255" s="31"/>
      <c r="B255" s="30" t="s">
        <v>160</v>
      </c>
      <c r="C255" s="45" t="s">
        <v>15</v>
      </c>
      <c r="D255" s="45" t="s">
        <v>14</v>
      </c>
      <c r="E255" s="62"/>
      <c r="F255" s="46"/>
      <c r="G255" s="46"/>
      <c r="H255" s="46"/>
      <c r="I255" s="56">
        <v>15</v>
      </c>
      <c r="J255" s="62">
        <f t="shared" si="26"/>
        <v>15</v>
      </c>
    </row>
    <row r="256" spans="1:10" ht="13.5" customHeight="1">
      <c r="A256" s="31"/>
      <c r="B256" s="28" t="s">
        <v>57</v>
      </c>
      <c r="C256" s="45" t="s">
        <v>13</v>
      </c>
      <c r="D256" s="45" t="s">
        <v>14</v>
      </c>
      <c r="E256" s="62"/>
      <c r="F256" s="46"/>
      <c r="G256" s="46">
        <v>15</v>
      </c>
      <c r="H256" s="46"/>
      <c r="I256" s="56"/>
      <c r="J256" s="62">
        <f t="shared" si="26"/>
        <v>15</v>
      </c>
    </row>
    <row r="257" spans="1:10" ht="13.5" customHeight="1">
      <c r="A257" s="31"/>
      <c r="B257" s="28" t="s">
        <v>161</v>
      </c>
      <c r="C257" s="45" t="s">
        <v>15</v>
      </c>
      <c r="D257" s="45" t="s">
        <v>14</v>
      </c>
      <c r="E257" s="62"/>
      <c r="F257" s="46"/>
      <c r="G257" s="46"/>
      <c r="H257" s="46">
        <v>15</v>
      </c>
      <c r="I257" s="56"/>
      <c r="J257" s="62">
        <f t="shared" si="26"/>
        <v>15</v>
      </c>
    </row>
    <row r="258" spans="1:10" ht="13.5" customHeight="1">
      <c r="A258" s="31"/>
      <c r="B258" s="28" t="s">
        <v>162</v>
      </c>
      <c r="C258" s="145" t="s">
        <v>20</v>
      </c>
      <c r="D258" s="45" t="s">
        <v>54</v>
      </c>
      <c r="E258" s="62"/>
      <c r="F258" s="46"/>
      <c r="G258" s="46"/>
      <c r="H258" s="46"/>
      <c r="I258" s="56">
        <v>15</v>
      </c>
      <c r="J258" s="62">
        <f t="shared" si="26"/>
        <v>15</v>
      </c>
    </row>
    <row r="259" spans="1:10" ht="13.5" customHeight="1">
      <c r="A259" s="31"/>
      <c r="B259" s="28" t="s">
        <v>163</v>
      </c>
      <c r="C259" s="45" t="s">
        <v>20</v>
      </c>
      <c r="D259" s="45" t="s">
        <v>14</v>
      </c>
      <c r="E259" s="62"/>
      <c r="F259" s="46"/>
      <c r="G259" s="46"/>
      <c r="H259" s="46">
        <v>15</v>
      </c>
      <c r="I259" s="56"/>
      <c r="J259" s="62">
        <f t="shared" si="26"/>
        <v>15</v>
      </c>
    </row>
    <row r="260" spans="1:10" ht="13.5" customHeight="1">
      <c r="A260" s="28"/>
      <c r="B260" s="28" t="s">
        <v>35</v>
      </c>
      <c r="C260" s="53"/>
      <c r="D260" s="53" t="s">
        <v>731</v>
      </c>
      <c r="E260" s="62">
        <v>3</v>
      </c>
      <c r="F260" s="46">
        <v>3</v>
      </c>
      <c r="G260" s="46">
        <v>3</v>
      </c>
      <c r="H260" s="46">
        <v>3</v>
      </c>
      <c r="I260" s="56">
        <v>3</v>
      </c>
      <c r="J260" s="62">
        <f t="shared" si="26"/>
        <v>15</v>
      </c>
    </row>
    <row r="261" spans="1:10" ht="13.5" customHeight="1">
      <c r="A261" s="28"/>
      <c r="B261" s="30"/>
      <c r="C261" s="49"/>
      <c r="D261" s="49"/>
      <c r="E261" s="62"/>
      <c r="F261" s="46"/>
      <c r="G261" s="46"/>
      <c r="H261" s="46"/>
      <c r="I261" s="56"/>
      <c r="J261" s="62"/>
    </row>
    <row r="262" spans="1:10" ht="13.5" customHeight="1">
      <c r="A262" s="28"/>
      <c r="B262" s="26" t="s">
        <v>21</v>
      </c>
      <c r="C262" s="53"/>
      <c r="D262" s="53"/>
      <c r="E262" s="69">
        <f aca="true" t="shared" si="27" ref="E262:J262">SUM(E242:E260)</f>
        <v>53</v>
      </c>
      <c r="F262" s="69">
        <f t="shared" si="27"/>
        <v>63</v>
      </c>
      <c r="G262" s="69">
        <f t="shared" si="27"/>
        <v>63</v>
      </c>
      <c r="H262" s="69">
        <f t="shared" si="27"/>
        <v>48</v>
      </c>
      <c r="I262" s="69">
        <f t="shared" si="27"/>
        <v>48</v>
      </c>
      <c r="J262" s="69">
        <f t="shared" si="27"/>
        <v>275</v>
      </c>
    </row>
    <row r="263" spans="1:10" ht="13.5" customHeight="1">
      <c r="A263" s="28"/>
      <c r="B263" s="26"/>
      <c r="C263" s="53"/>
      <c r="D263" s="53"/>
      <c r="E263" s="69"/>
      <c r="F263" s="69"/>
      <c r="G263" s="46"/>
      <c r="H263" s="46"/>
      <c r="I263" s="46"/>
      <c r="J263" s="69"/>
    </row>
    <row r="264" spans="1:10" ht="13.5" customHeight="1">
      <c r="A264" s="27" t="s">
        <v>164</v>
      </c>
      <c r="B264" s="26"/>
      <c r="C264" s="45"/>
      <c r="D264" s="45"/>
      <c r="E264" s="62"/>
      <c r="F264" s="62"/>
      <c r="G264" s="46"/>
      <c r="H264" s="46"/>
      <c r="I264" s="46"/>
      <c r="J264" s="62"/>
    </row>
    <row r="265" spans="1:10" ht="13.5" customHeight="1">
      <c r="A265" s="26"/>
      <c r="B265" s="26"/>
      <c r="C265" s="45"/>
      <c r="D265" s="45"/>
      <c r="E265" s="62"/>
      <c r="F265" s="62"/>
      <c r="G265" s="46"/>
      <c r="H265" s="46"/>
      <c r="I265" s="46"/>
      <c r="J265" s="62"/>
    </row>
    <row r="266" spans="1:10" ht="13.5" customHeight="1">
      <c r="A266" s="26"/>
      <c r="B266" s="28" t="s">
        <v>165</v>
      </c>
      <c r="C266" s="45" t="s">
        <v>15</v>
      </c>
      <c r="D266" s="45" t="s">
        <v>39</v>
      </c>
      <c r="E266" s="62">
        <v>5</v>
      </c>
      <c r="F266" s="62">
        <v>5</v>
      </c>
      <c r="G266" s="46">
        <v>5</v>
      </c>
      <c r="H266" s="46">
        <v>5</v>
      </c>
      <c r="I266" s="46">
        <v>5</v>
      </c>
      <c r="J266" s="62">
        <f aca="true" t="shared" si="28" ref="J266:J276">SUM(E266:I266)</f>
        <v>25</v>
      </c>
    </row>
    <row r="267" spans="1:10" ht="13.5" customHeight="1">
      <c r="A267" s="31"/>
      <c r="B267" s="28" t="s">
        <v>166</v>
      </c>
      <c r="C267" s="45" t="s">
        <v>13</v>
      </c>
      <c r="D267" s="45" t="s">
        <v>14</v>
      </c>
      <c r="E267" s="62"/>
      <c r="F267" s="62">
        <v>20</v>
      </c>
      <c r="G267" s="46"/>
      <c r="H267" s="46"/>
      <c r="I267" s="46">
        <v>20</v>
      </c>
      <c r="J267" s="62">
        <f t="shared" si="28"/>
        <v>40</v>
      </c>
    </row>
    <row r="268" spans="1:10" ht="13.5" customHeight="1">
      <c r="A268" s="31"/>
      <c r="B268" s="28" t="s">
        <v>167</v>
      </c>
      <c r="C268" s="45" t="s">
        <v>15</v>
      </c>
      <c r="D268" s="45" t="s">
        <v>54</v>
      </c>
      <c r="E268" s="62">
        <v>5</v>
      </c>
      <c r="F268" s="62"/>
      <c r="G268" s="46"/>
      <c r="H268" s="46">
        <v>5</v>
      </c>
      <c r="I268" s="46"/>
      <c r="J268" s="62">
        <f t="shared" si="28"/>
        <v>10</v>
      </c>
    </row>
    <row r="269" spans="1:10" ht="13.5" customHeight="1">
      <c r="A269" s="31"/>
      <c r="B269" s="28" t="s">
        <v>168</v>
      </c>
      <c r="C269" s="145" t="s">
        <v>20</v>
      </c>
      <c r="D269" s="45" t="s">
        <v>54</v>
      </c>
      <c r="E269" s="62"/>
      <c r="F269" s="62"/>
      <c r="G269" s="46"/>
      <c r="H269" s="46"/>
      <c r="I269" s="46"/>
      <c r="J269" s="62">
        <f t="shared" si="28"/>
        <v>0</v>
      </c>
    </row>
    <row r="270" spans="1:10" ht="13.5" customHeight="1">
      <c r="A270" s="31"/>
      <c r="B270" s="28" t="s">
        <v>169</v>
      </c>
      <c r="C270" s="45" t="s">
        <v>20</v>
      </c>
      <c r="D270" s="45" t="s">
        <v>14</v>
      </c>
      <c r="E270" s="62"/>
      <c r="F270" s="62"/>
      <c r="G270" s="148">
        <v>10</v>
      </c>
      <c r="H270" s="46"/>
      <c r="I270" s="46"/>
      <c r="J270" s="62">
        <f t="shared" si="28"/>
        <v>10</v>
      </c>
    </row>
    <row r="271" spans="1:10" ht="13.5" customHeight="1">
      <c r="A271" s="31"/>
      <c r="B271" s="28" t="s">
        <v>170</v>
      </c>
      <c r="C271" s="45" t="s">
        <v>20</v>
      </c>
      <c r="D271" s="45" t="s">
        <v>54</v>
      </c>
      <c r="E271" s="62"/>
      <c r="F271" s="62"/>
      <c r="G271" s="46">
        <v>5</v>
      </c>
      <c r="H271" s="46"/>
      <c r="I271" s="46"/>
      <c r="J271" s="62">
        <f t="shared" si="28"/>
        <v>5</v>
      </c>
    </row>
    <row r="272" spans="1:10" ht="13.5" customHeight="1">
      <c r="A272" s="31"/>
      <c r="B272" s="28" t="s">
        <v>171</v>
      </c>
      <c r="C272" s="45" t="s">
        <v>20</v>
      </c>
      <c r="D272" s="45" t="s">
        <v>54</v>
      </c>
      <c r="E272" s="62"/>
      <c r="F272" s="62"/>
      <c r="G272" s="46"/>
      <c r="H272" s="46"/>
      <c r="I272" s="46"/>
      <c r="J272" s="62">
        <f t="shared" si="28"/>
        <v>0</v>
      </c>
    </row>
    <row r="273" spans="1:10" ht="13.5" customHeight="1">
      <c r="A273" s="31"/>
      <c r="B273" s="28" t="s">
        <v>172</v>
      </c>
      <c r="C273" s="45" t="s">
        <v>20</v>
      </c>
      <c r="D273" s="45" t="s">
        <v>54</v>
      </c>
      <c r="E273" s="62"/>
      <c r="F273" s="62">
        <v>15</v>
      </c>
      <c r="G273" s="46"/>
      <c r="H273" s="46"/>
      <c r="I273" s="46"/>
      <c r="J273" s="62">
        <f t="shared" si="28"/>
        <v>15</v>
      </c>
    </row>
    <row r="274" spans="1:10" ht="13.5" customHeight="1">
      <c r="A274" s="31"/>
      <c r="B274" s="28" t="s">
        <v>697</v>
      </c>
      <c r="C274" s="45" t="s">
        <v>15</v>
      </c>
      <c r="D274" s="45" t="s">
        <v>14</v>
      </c>
      <c r="E274" s="62">
        <v>15</v>
      </c>
      <c r="F274" s="62"/>
      <c r="G274" s="46"/>
      <c r="H274" s="46"/>
      <c r="I274" s="46">
        <v>15</v>
      </c>
      <c r="J274" s="62">
        <f t="shared" si="28"/>
        <v>30</v>
      </c>
    </row>
    <row r="275" spans="1:10" ht="13.5" customHeight="1">
      <c r="A275" s="31"/>
      <c r="B275" s="28" t="s">
        <v>173</v>
      </c>
      <c r="C275" s="145" t="s">
        <v>15</v>
      </c>
      <c r="D275" s="45" t="s">
        <v>39</v>
      </c>
      <c r="E275" s="62"/>
      <c r="F275" s="62"/>
      <c r="G275" s="46">
        <v>10</v>
      </c>
      <c r="H275" s="46"/>
      <c r="I275" s="46"/>
      <c r="J275" s="62">
        <f t="shared" si="28"/>
        <v>10</v>
      </c>
    </row>
    <row r="276" spans="1:10" ht="13.5" customHeight="1">
      <c r="A276" s="31"/>
      <c r="B276" s="28" t="s">
        <v>35</v>
      </c>
      <c r="C276" s="45"/>
      <c r="D276" s="45" t="s">
        <v>731</v>
      </c>
      <c r="E276" s="62">
        <v>3</v>
      </c>
      <c r="F276" s="62">
        <v>3</v>
      </c>
      <c r="G276" s="46">
        <v>3</v>
      </c>
      <c r="H276" s="46">
        <v>3</v>
      </c>
      <c r="I276" s="46">
        <v>3</v>
      </c>
      <c r="J276" s="62">
        <f t="shared" si="28"/>
        <v>15</v>
      </c>
    </row>
    <row r="277" spans="1:10" ht="13.5" customHeight="1">
      <c r="A277" s="26"/>
      <c r="B277" s="28"/>
      <c r="C277" s="45"/>
      <c r="D277" s="45"/>
      <c r="E277" s="62"/>
      <c r="F277" s="62"/>
      <c r="G277" s="46"/>
      <c r="H277" s="46"/>
      <c r="I277" s="46"/>
      <c r="J277" s="62"/>
    </row>
    <row r="278" spans="1:10" ht="13.5" customHeight="1">
      <c r="A278" s="28"/>
      <c r="B278" s="26" t="s">
        <v>21</v>
      </c>
      <c r="C278" s="45"/>
      <c r="D278" s="45"/>
      <c r="E278" s="63">
        <f>SUM(E265:E277)</f>
        <v>28</v>
      </c>
      <c r="F278" s="63">
        <f>SUM(F265:F277)</f>
        <v>43</v>
      </c>
      <c r="G278" s="63">
        <f>SUM(G265:G277)</f>
        <v>33</v>
      </c>
      <c r="H278" s="63">
        <f>SUM(H265:H277)</f>
        <v>13</v>
      </c>
      <c r="I278" s="63">
        <f>SUM(I265:I277)</f>
        <v>43</v>
      </c>
      <c r="J278" s="63">
        <f>SUM(J266:J277)</f>
        <v>160</v>
      </c>
    </row>
    <row r="279" spans="1:10" ht="13.5" customHeight="1">
      <c r="A279" s="37"/>
      <c r="B279" s="26"/>
      <c r="C279" s="45"/>
      <c r="D279" s="45"/>
      <c r="E279" s="63"/>
      <c r="F279" s="63"/>
      <c r="G279" s="63"/>
      <c r="H279" s="63"/>
      <c r="I279" s="63"/>
      <c r="J279" s="63"/>
    </row>
    <row r="280" spans="1:10" ht="13.5" customHeight="1">
      <c r="A280" s="34" t="s">
        <v>174</v>
      </c>
      <c r="B280" s="38"/>
      <c r="C280" s="45"/>
      <c r="D280" s="45"/>
      <c r="E280" s="62"/>
      <c r="F280" s="62"/>
      <c r="G280" s="46"/>
      <c r="H280" s="46"/>
      <c r="I280" s="46"/>
      <c r="J280" s="62"/>
    </row>
    <row r="281" spans="1:10" ht="13.5" customHeight="1">
      <c r="A281" s="27"/>
      <c r="B281" s="27"/>
      <c r="C281" s="45"/>
      <c r="D281" s="45"/>
      <c r="E281" s="62"/>
      <c r="F281" s="62"/>
      <c r="G281" s="46"/>
      <c r="H281" s="46"/>
      <c r="I281" s="46"/>
      <c r="J281" s="70"/>
    </row>
    <row r="282" spans="1:10" ht="13.5" customHeight="1">
      <c r="A282" s="27" t="s">
        <v>175</v>
      </c>
      <c r="B282" s="27"/>
      <c r="C282" s="45"/>
      <c r="D282" s="45"/>
      <c r="E282" s="62"/>
      <c r="F282" s="62"/>
      <c r="G282" s="46"/>
      <c r="H282" s="46"/>
      <c r="I282" s="46"/>
      <c r="J282" s="62"/>
    </row>
    <row r="283" spans="1:10" ht="13.5" customHeight="1">
      <c r="A283" s="27"/>
      <c r="B283" s="27"/>
      <c r="C283" s="145"/>
      <c r="D283" s="45"/>
      <c r="E283" s="62"/>
      <c r="F283" s="62"/>
      <c r="G283" s="46"/>
      <c r="H283" s="46"/>
      <c r="I283" s="46"/>
      <c r="J283" s="62"/>
    </row>
    <row r="284" spans="1:10" ht="13.5" customHeight="1">
      <c r="A284" s="28"/>
      <c r="B284" s="28" t="s">
        <v>176</v>
      </c>
      <c r="C284" s="145" t="s">
        <v>13</v>
      </c>
      <c r="D284" s="45" t="s">
        <v>731</v>
      </c>
      <c r="E284" s="62">
        <v>20</v>
      </c>
      <c r="F284" s="62"/>
      <c r="G284" s="46"/>
      <c r="H284" s="46"/>
      <c r="I284" s="46"/>
      <c r="J284" s="62">
        <f>SUM(E284:I284)</f>
        <v>20</v>
      </c>
    </row>
    <row r="285" spans="1:10" ht="13.5" customHeight="1">
      <c r="A285" s="31" t="s">
        <v>178</v>
      </c>
      <c r="B285" s="28" t="s">
        <v>722</v>
      </c>
      <c r="C285" s="45" t="s">
        <v>13</v>
      </c>
      <c r="D285" s="45" t="s">
        <v>28</v>
      </c>
      <c r="E285" s="62">
        <v>20</v>
      </c>
      <c r="F285" s="62">
        <v>10</v>
      </c>
      <c r="G285" s="46">
        <v>20</v>
      </c>
      <c r="H285" s="46">
        <v>10</v>
      </c>
      <c r="I285" s="46">
        <v>20</v>
      </c>
      <c r="J285" s="62">
        <f>SUM(E285:I285)</f>
        <v>80</v>
      </c>
    </row>
    <row r="286" spans="1:10" ht="13.5" customHeight="1">
      <c r="A286" s="39" t="s">
        <v>178</v>
      </c>
      <c r="B286" s="28" t="s">
        <v>721</v>
      </c>
      <c r="C286" s="45" t="s">
        <v>13</v>
      </c>
      <c r="D286" s="45" t="s">
        <v>28</v>
      </c>
      <c r="E286" s="62">
        <v>5</v>
      </c>
      <c r="F286" s="62">
        <v>10</v>
      </c>
      <c r="G286" s="46">
        <v>5</v>
      </c>
      <c r="H286" s="46">
        <v>10</v>
      </c>
      <c r="I286" s="46">
        <v>5</v>
      </c>
      <c r="J286" s="62">
        <f>SUM(E286:I286)</f>
        <v>35</v>
      </c>
    </row>
    <row r="287" spans="1:10" ht="13.5" customHeight="1">
      <c r="A287" s="39"/>
      <c r="B287" s="28" t="s">
        <v>35</v>
      </c>
      <c r="C287" s="45"/>
      <c r="D287" s="45" t="s">
        <v>731</v>
      </c>
      <c r="E287" s="62">
        <v>5</v>
      </c>
      <c r="F287" s="62">
        <v>5</v>
      </c>
      <c r="G287" s="46">
        <v>5</v>
      </c>
      <c r="H287" s="46">
        <v>5</v>
      </c>
      <c r="I287" s="46">
        <v>5</v>
      </c>
      <c r="J287" s="62">
        <f>SUM(E287:I287)</f>
        <v>25</v>
      </c>
    </row>
    <row r="288" spans="1:10" ht="13.5" customHeight="1">
      <c r="A288" s="39"/>
      <c r="B288" s="28"/>
      <c r="C288" s="45"/>
      <c r="D288" s="45"/>
      <c r="E288" s="62"/>
      <c r="F288" s="62"/>
      <c r="G288" s="46"/>
      <c r="H288" s="46"/>
      <c r="I288" s="46"/>
      <c r="J288" s="62"/>
    </row>
    <row r="289" spans="1:10" ht="13.5" customHeight="1">
      <c r="A289" s="39"/>
      <c r="B289" s="28" t="s">
        <v>29</v>
      </c>
      <c r="C289" s="45"/>
      <c r="D289" s="45"/>
      <c r="E289" s="63">
        <f aca="true" t="shared" si="29" ref="E289:J289">SUM(E282:E288)</f>
        <v>50</v>
      </c>
      <c r="F289" s="63">
        <f t="shared" si="29"/>
        <v>25</v>
      </c>
      <c r="G289" s="63">
        <f t="shared" si="29"/>
        <v>30</v>
      </c>
      <c r="H289" s="63">
        <f t="shared" si="29"/>
        <v>25</v>
      </c>
      <c r="I289" s="63">
        <f t="shared" si="29"/>
        <v>30</v>
      </c>
      <c r="J289" s="63">
        <f t="shared" si="29"/>
        <v>160</v>
      </c>
    </row>
    <row r="290" spans="1:10" ht="13.5" customHeight="1">
      <c r="A290" s="39"/>
      <c r="B290" s="28"/>
      <c r="C290" s="45"/>
      <c r="D290" s="45"/>
      <c r="E290" s="62"/>
      <c r="F290" s="62"/>
      <c r="G290" s="46"/>
      <c r="H290" s="46"/>
      <c r="I290" s="46"/>
      <c r="J290" s="62"/>
    </row>
    <row r="291" spans="1:10" ht="13.5" customHeight="1">
      <c r="A291" s="39" t="s">
        <v>179</v>
      </c>
      <c r="B291" s="27"/>
      <c r="C291" s="45"/>
      <c r="D291" s="45"/>
      <c r="E291" s="62"/>
      <c r="F291" s="62"/>
      <c r="G291" s="46"/>
      <c r="H291" s="46"/>
      <c r="I291" s="46"/>
      <c r="J291" s="62"/>
    </row>
    <row r="292" spans="1:10" ht="13.5" customHeight="1">
      <c r="A292" s="39"/>
      <c r="B292" s="27"/>
      <c r="C292" s="45"/>
      <c r="D292" s="45"/>
      <c r="E292" s="62"/>
      <c r="F292" s="62"/>
      <c r="G292" s="46"/>
      <c r="H292" s="46"/>
      <c r="I292" s="46"/>
      <c r="J292" s="62"/>
    </row>
    <row r="293" spans="1:10" ht="13.5" customHeight="1">
      <c r="A293" s="31"/>
      <c r="B293" s="28" t="s">
        <v>719</v>
      </c>
      <c r="C293" s="145" t="s">
        <v>13</v>
      </c>
      <c r="D293" s="45" t="s">
        <v>14</v>
      </c>
      <c r="E293" s="62">
        <v>20</v>
      </c>
      <c r="F293" s="62" t="s">
        <v>18</v>
      </c>
      <c r="G293" s="46"/>
      <c r="H293" s="46">
        <v>20</v>
      </c>
      <c r="I293" s="46"/>
      <c r="J293" s="62">
        <f>SUM(E293:I293)</f>
        <v>40</v>
      </c>
    </row>
    <row r="294" spans="1:10" ht="13.5" customHeight="1">
      <c r="A294" s="31" t="s">
        <v>178</v>
      </c>
      <c r="B294" s="28" t="s">
        <v>720</v>
      </c>
      <c r="C294" s="45" t="s">
        <v>13</v>
      </c>
      <c r="D294" s="45" t="s">
        <v>28</v>
      </c>
      <c r="E294" s="62">
        <v>10</v>
      </c>
      <c r="F294" s="62">
        <v>5</v>
      </c>
      <c r="G294" s="46">
        <v>10</v>
      </c>
      <c r="H294" s="46">
        <v>5</v>
      </c>
      <c r="I294" s="46">
        <v>10</v>
      </c>
      <c r="J294" s="62">
        <f>SUM(E294:I294)</f>
        <v>40</v>
      </c>
    </row>
    <row r="295" spans="1:10" ht="13.5" customHeight="1">
      <c r="A295" s="31"/>
      <c r="B295" s="28" t="s">
        <v>35</v>
      </c>
      <c r="C295" s="45"/>
      <c r="D295" s="45" t="s">
        <v>731</v>
      </c>
      <c r="E295" s="62">
        <v>3</v>
      </c>
      <c r="F295" s="62">
        <v>3</v>
      </c>
      <c r="G295" s="46">
        <v>3</v>
      </c>
      <c r="H295" s="46">
        <v>3</v>
      </c>
      <c r="I295" s="46">
        <v>3</v>
      </c>
      <c r="J295" s="62">
        <f>SUM(E295:I295)</f>
        <v>15</v>
      </c>
    </row>
    <row r="296" spans="1:10" ht="13.5" customHeight="1">
      <c r="A296" s="31"/>
      <c r="B296" s="28"/>
      <c r="C296" s="45"/>
      <c r="D296" s="45"/>
      <c r="E296" s="62"/>
      <c r="F296" s="62"/>
      <c r="G296" s="46"/>
      <c r="H296" s="46"/>
      <c r="I296" s="46"/>
      <c r="J296" s="62"/>
    </row>
    <row r="297" spans="1:10" ht="13.5" customHeight="1">
      <c r="A297" s="31"/>
      <c r="B297" s="28" t="s">
        <v>29</v>
      </c>
      <c r="C297" s="45"/>
      <c r="D297" s="45"/>
      <c r="E297" s="63">
        <f aca="true" t="shared" si="30" ref="E297:J297">SUM(E292:E295)</f>
        <v>33</v>
      </c>
      <c r="F297" s="63">
        <f t="shared" si="30"/>
        <v>8</v>
      </c>
      <c r="G297" s="63">
        <f t="shared" si="30"/>
        <v>13</v>
      </c>
      <c r="H297" s="63">
        <f t="shared" si="30"/>
        <v>28</v>
      </c>
      <c r="I297" s="63">
        <f t="shared" si="30"/>
        <v>13</v>
      </c>
      <c r="J297" s="63">
        <f t="shared" si="30"/>
        <v>95</v>
      </c>
    </row>
    <row r="298" spans="1:10" ht="13.5" customHeight="1">
      <c r="A298" s="31"/>
      <c r="B298" s="28"/>
      <c r="C298" s="45"/>
      <c r="D298" s="45"/>
      <c r="E298" s="62"/>
      <c r="F298" s="62"/>
      <c r="G298" s="46"/>
      <c r="H298" s="46"/>
      <c r="I298" s="46"/>
      <c r="J298" s="62"/>
    </row>
    <row r="299" spans="1:10" ht="13.5" customHeight="1">
      <c r="A299" s="31" t="s">
        <v>180</v>
      </c>
      <c r="B299" s="27"/>
      <c r="C299" s="45"/>
      <c r="D299" s="45"/>
      <c r="E299" s="62"/>
      <c r="F299" s="62"/>
      <c r="G299" s="46"/>
      <c r="H299" s="46"/>
      <c r="I299" s="46"/>
      <c r="J299" s="62"/>
    </row>
    <row r="300" spans="1:10" ht="13.5" customHeight="1">
      <c r="A300" s="31"/>
      <c r="B300" s="27"/>
      <c r="C300" s="45"/>
      <c r="D300" s="45"/>
      <c r="E300" s="62"/>
      <c r="F300" s="62"/>
      <c r="G300" s="46"/>
      <c r="H300" s="46"/>
      <c r="I300" s="46"/>
      <c r="J300" s="62"/>
    </row>
    <row r="301" spans="1:10" ht="13.5" customHeight="1">
      <c r="A301" s="31"/>
      <c r="B301" s="28" t="s">
        <v>181</v>
      </c>
      <c r="C301" s="145" t="s">
        <v>13</v>
      </c>
      <c r="D301" s="45" t="s">
        <v>731</v>
      </c>
      <c r="E301" s="62">
        <v>20</v>
      </c>
      <c r="F301" s="62"/>
      <c r="G301" s="46"/>
      <c r="H301" s="46"/>
      <c r="I301" s="46"/>
      <c r="J301" s="62">
        <f aca="true" t="shared" si="31" ref="J301:J309">SUM(E301:I301)</f>
        <v>20</v>
      </c>
    </row>
    <row r="302" spans="1:10" ht="13.5" customHeight="1">
      <c r="A302" s="31" t="s">
        <v>178</v>
      </c>
      <c r="B302" s="28" t="s">
        <v>182</v>
      </c>
      <c r="C302" s="45" t="s">
        <v>13</v>
      </c>
      <c r="D302" s="45" t="s">
        <v>183</v>
      </c>
      <c r="E302" s="62">
        <v>20</v>
      </c>
      <c r="F302" s="62">
        <v>10</v>
      </c>
      <c r="G302" s="46">
        <v>20</v>
      </c>
      <c r="H302" s="46">
        <v>10</v>
      </c>
      <c r="I302" s="46">
        <v>20</v>
      </c>
      <c r="J302" s="62">
        <f t="shared" si="31"/>
        <v>80</v>
      </c>
    </row>
    <row r="303" spans="1:10" ht="13.5" customHeight="1">
      <c r="A303" s="31"/>
      <c r="B303" s="28" t="s">
        <v>184</v>
      </c>
      <c r="C303" s="45" t="s">
        <v>13</v>
      </c>
      <c r="D303" s="45" t="s">
        <v>28</v>
      </c>
      <c r="E303" s="62">
        <v>20</v>
      </c>
      <c r="F303" s="62">
        <v>20</v>
      </c>
      <c r="G303" s="62">
        <v>20</v>
      </c>
      <c r="H303" s="62">
        <v>20</v>
      </c>
      <c r="I303" s="62">
        <v>20</v>
      </c>
      <c r="J303" s="62">
        <f t="shared" si="31"/>
        <v>100</v>
      </c>
    </row>
    <row r="304" spans="1:10" ht="13.5" customHeight="1">
      <c r="A304" s="31" t="s">
        <v>178</v>
      </c>
      <c r="B304" s="28" t="s">
        <v>698</v>
      </c>
      <c r="C304" s="45" t="s">
        <v>13</v>
      </c>
      <c r="D304" s="45" t="s">
        <v>183</v>
      </c>
      <c r="E304" s="62">
        <v>20</v>
      </c>
      <c r="F304" s="62">
        <v>20</v>
      </c>
      <c r="G304" s="46">
        <v>10</v>
      </c>
      <c r="H304" s="46">
        <v>20</v>
      </c>
      <c r="I304" s="46">
        <v>10</v>
      </c>
      <c r="J304" s="62">
        <f t="shared" si="31"/>
        <v>80</v>
      </c>
    </row>
    <row r="305" spans="1:10" ht="13.5" customHeight="1">
      <c r="A305" s="31" t="s">
        <v>178</v>
      </c>
      <c r="B305" s="28" t="s">
        <v>699</v>
      </c>
      <c r="C305" s="45" t="s">
        <v>13</v>
      </c>
      <c r="D305" s="45" t="s">
        <v>14</v>
      </c>
      <c r="E305" s="62">
        <v>20</v>
      </c>
      <c r="F305" s="62">
        <v>20</v>
      </c>
      <c r="G305" s="46">
        <v>10</v>
      </c>
      <c r="H305" s="46">
        <v>20</v>
      </c>
      <c r="I305" s="46">
        <v>10</v>
      </c>
      <c r="J305" s="62">
        <f t="shared" si="31"/>
        <v>80</v>
      </c>
    </row>
    <row r="306" spans="1:10" ht="13.5" customHeight="1">
      <c r="A306" s="26"/>
      <c r="B306" s="28" t="s">
        <v>185</v>
      </c>
      <c r="C306" s="145" t="s">
        <v>20</v>
      </c>
      <c r="D306" s="45" t="s">
        <v>28</v>
      </c>
      <c r="E306" s="62"/>
      <c r="F306" s="62">
        <v>15</v>
      </c>
      <c r="G306" s="46"/>
      <c r="H306" s="46"/>
      <c r="I306" s="46"/>
      <c r="J306" s="62">
        <f t="shared" si="31"/>
        <v>15</v>
      </c>
    </row>
    <row r="307" spans="1:10" ht="13.5" customHeight="1">
      <c r="A307" s="28"/>
      <c r="B307" s="28" t="s">
        <v>186</v>
      </c>
      <c r="C307" s="145" t="s">
        <v>20</v>
      </c>
      <c r="D307" s="45" t="s">
        <v>14</v>
      </c>
      <c r="E307" s="49"/>
      <c r="F307" s="49"/>
      <c r="G307" s="46">
        <v>15</v>
      </c>
      <c r="H307" s="46"/>
      <c r="I307" s="46"/>
      <c r="J307" s="62">
        <f t="shared" si="31"/>
        <v>15</v>
      </c>
    </row>
    <row r="308" spans="1:10" ht="13.5" customHeight="1">
      <c r="A308" s="26"/>
      <c r="B308" s="28" t="s">
        <v>187</v>
      </c>
      <c r="C308" s="45" t="s">
        <v>13</v>
      </c>
      <c r="D308" s="45" t="s">
        <v>14</v>
      </c>
      <c r="E308" s="62"/>
      <c r="F308" s="62">
        <v>15</v>
      </c>
      <c r="G308" s="46"/>
      <c r="H308" s="46"/>
      <c r="I308" s="46">
        <v>15</v>
      </c>
      <c r="J308" s="62">
        <f t="shared" si="31"/>
        <v>30</v>
      </c>
    </row>
    <row r="309" spans="1:10" ht="13.5" customHeight="1">
      <c r="A309" s="26"/>
      <c r="B309" s="28" t="s">
        <v>35</v>
      </c>
      <c r="C309" s="45"/>
      <c r="D309" s="45" t="s">
        <v>731</v>
      </c>
      <c r="E309" s="62">
        <v>5</v>
      </c>
      <c r="F309" s="62">
        <v>5</v>
      </c>
      <c r="G309" s="46">
        <v>5</v>
      </c>
      <c r="H309" s="46">
        <v>5</v>
      </c>
      <c r="I309" s="46">
        <v>5</v>
      </c>
      <c r="J309" s="62">
        <f t="shared" si="31"/>
        <v>25</v>
      </c>
    </row>
    <row r="310" spans="1:10" ht="13.5" customHeight="1">
      <c r="A310" s="26"/>
      <c r="B310" s="28"/>
      <c r="C310" s="45"/>
      <c r="D310" s="45"/>
      <c r="E310" s="62"/>
      <c r="F310" s="62"/>
      <c r="G310" s="46"/>
      <c r="H310" s="46"/>
      <c r="I310" s="46"/>
      <c r="J310" s="62"/>
    </row>
    <row r="311" spans="1:10" ht="13.5" customHeight="1">
      <c r="A311" s="26"/>
      <c r="B311" s="28" t="s">
        <v>29</v>
      </c>
      <c r="C311" s="45"/>
      <c r="D311" s="45"/>
      <c r="E311" s="63">
        <f aca="true" t="shared" si="32" ref="E311:J311">SUM(E300:E310)</f>
        <v>105</v>
      </c>
      <c r="F311" s="63">
        <f t="shared" si="32"/>
        <v>105</v>
      </c>
      <c r="G311" s="63">
        <f t="shared" si="32"/>
        <v>80</v>
      </c>
      <c r="H311" s="63">
        <f t="shared" si="32"/>
        <v>75</v>
      </c>
      <c r="I311" s="63">
        <f t="shared" si="32"/>
        <v>80</v>
      </c>
      <c r="J311" s="63">
        <f t="shared" si="32"/>
        <v>445</v>
      </c>
    </row>
    <row r="312" spans="1:10" ht="13.5" customHeight="1">
      <c r="A312" s="26"/>
      <c r="B312" s="28"/>
      <c r="C312" s="45"/>
      <c r="D312" s="45"/>
      <c r="E312" s="62"/>
      <c r="F312" s="62"/>
      <c r="G312" s="46"/>
      <c r="H312" s="46"/>
      <c r="I312" s="46"/>
      <c r="J312" s="62"/>
    </row>
    <row r="313" spans="1:10" ht="13.5" customHeight="1">
      <c r="A313" s="31" t="s">
        <v>188</v>
      </c>
      <c r="B313" s="27"/>
      <c r="C313" s="45"/>
      <c r="D313" s="45"/>
      <c r="E313" s="62"/>
      <c r="F313" s="62"/>
      <c r="G313" s="46"/>
      <c r="H313" s="46"/>
      <c r="I313" s="46"/>
      <c r="J313" s="62"/>
    </row>
    <row r="314" spans="1:10" ht="13.5" customHeight="1">
      <c r="A314" s="31"/>
      <c r="B314" s="27"/>
      <c r="C314" s="45"/>
      <c r="D314" s="45"/>
      <c r="E314" s="62"/>
      <c r="F314" s="62"/>
      <c r="G314" s="46"/>
      <c r="H314" s="46"/>
      <c r="I314" s="46"/>
      <c r="J314" s="62"/>
    </row>
    <row r="315" spans="1:10" ht="13.5" customHeight="1">
      <c r="A315" s="26"/>
      <c r="B315" s="28" t="s">
        <v>189</v>
      </c>
      <c r="C315" s="45" t="s">
        <v>13</v>
      </c>
      <c r="D315" s="45" t="s">
        <v>731</v>
      </c>
      <c r="E315" s="62">
        <v>30</v>
      </c>
      <c r="F315" s="62"/>
      <c r="G315" s="46"/>
      <c r="H315" s="46"/>
      <c r="I315" s="46"/>
      <c r="J315" s="62">
        <f aca="true" t="shared" si="33" ref="J315:J322">SUM(E315:I315)</f>
        <v>30</v>
      </c>
    </row>
    <row r="316" spans="1:10" ht="13.5" customHeight="1">
      <c r="A316" s="31" t="s">
        <v>178</v>
      </c>
      <c r="B316" s="28" t="s">
        <v>723</v>
      </c>
      <c r="C316" s="45" t="s">
        <v>13</v>
      </c>
      <c r="D316" s="45" t="s">
        <v>14</v>
      </c>
      <c r="E316" s="62">
        <v>20</v>
      </c>
      <c r="F316" s="62">
        <v>20</v>
      </c>
      <c r="G316" s="46">
        <v>10</v>
      </c>
      <c r="H316" s="46">
        <v>20</v>
      </c>
      <c r="I316" s="46">
        <v>10</v>
      </c>
      <c r="J316" s="62">
        <f t="shared" si="33"/>
        <v>80</v>
      </c>
    </row>
    <row r="317" spans="1:10" ht="13.5" customHeight="1">
      <c r="A317" s="31" t="s">
        <v>178</v>
      </c>
      <c r="B317" s="28" t="s">
        <v>724</v>
      </c>
      <c r="C317" s="45" t="s">
        <v>13</v>
      </c>
      <c r="D317" s="45" t="s">
        <v>14</v>
      </c>
      <c r="E317" s="62">
        <v>25</v>
      </c>
      <c r="F317" s="62">
        <v>15</v>
      </c>
      <c r="G317" s="62">
        <v>25</v>
      </c>
      <c r="H317" s="62">
        <v>25</v>
      </c>
      <c r="I317" s="62">
        <v>25</v>
      </c>
      <c r="J317" s="62">
        <f t="shared" si="33"/>
        <v>115</v>
      </c>
    </row>
    <row r="318" spans="1:10" ht="13.5" customHeight="1">
      <c r="A318" s="31"/>
      <c r="B318" s="28" t="s">
        <v>190</v>
      </c>
      <c r="C318" s="45" t="s">
        <v>13</v>
      </c>
      <c r="D318" s="45" t="s">
        <v>28</v>
      </c>
      <c r="E318" s="62">
        <v>20</v>
      </c>
      <c r="F318" s="62">
        <v>20</v>
      </c>
      <c r="G318" s="62">
        <v>20</v>
      </c>
      <c r="H318" s="62">
        <v>20</v>
      </c>
      <c r="I318" s="62">
        <v>20</v>
      </c>
      <c r="J318" s="62">
        <f t="shared" si="33"/>
        <v>100</v>
      </c>
    </row>
    <row r="319" spans="1:10" ht="13.5" customHeight="1">
      <c r="A319" s="31" t="s">
        <v>178</v>
      </c>
      <c r="B319" s="28" t="s">
        <v>725</v>
      </c>
      <c r="C319" s="45" t="s">
        <v>13</v>
      </c>
      <c r="D319" s="45" t="s">
        <v>14</v>
      </c>
      <c r="E319" s="62">
        <v>20</v>
      </c>
      <c r="F319" s="62">
        <v>20</v>
      </c>
      <c r="G319" s="46">
        <v>10</v>
      </c>
      <c r="H319" s="46">
        <v>20</v>
      </c>
      <c r="I319" s="46">
        <v>10</v>
      </c>
      <c r="J319" s="62">
        <f t="shared" si="33"/>
        <v>80</v>
      </c>
    </row>
    <row r="320" spans="1:10" ht="13.5" customHeight="1">
      <c r="A320" s="31"/>
      <c r="B320" s="28" t="s">
        <v>191</v>
      </c>
      <c r="C320" s="145" t="s">
        <v>20</v>
      </c>
      <c r="D320" s="45" t="s">
        <v>14</v>
      </c>
      <c r="E320" s="62"/>
      <c r="F320" s="62"/>
      <c r="G320" s="46"/>
      <c r="H320" s="46"/>
      <c r="I320" s="46">
        <v>15</v>
      </c>
      <c r="J320" s="62">
        <f t="shared" si="33"/>
        <v>15</v>
      </c>
    </row>
    <row r="321" spans="1:10" ht="13.5" customHeight="1">
      <c r="A321" s="31"/>
      <c r="B321" s="28" t="s">
        <v>192</v>
      </c>
      <c r="C321" s="45" t="s">
        <v>13</v>
      </c>
      <c r="D321" s="45" t="s">
        <v>14</v>
      </c>
      <c r="E321" s="62"/>
      <c r="F321" s="62"/>
      <c r="G321" s="46">
        <v>15</v>
      </c>
      <c r="H321" s="46"/>
      <c r="I321" s="46"/>
      <c r="J321" s="62">
        <f t="shared" si="33"/>
        <v>15</v>
      </c>
    </row>
    <row r="322" spans="1:10" ht="13.5" customHeight="1">
      <c r="A322" s="31"/>
      <c r="B322" s="28" t="s">
        <v>35</v>
      </c>
      <c r="C322" s="45"/>
      <c r="D322" s="45" t="s">
        <v>731</v>
      </c>
      <c r="E322" s="62">
        <v>5</v>
      </c>
      <c r="F322" s="62">
        <v>5</v>
      </c>
      <c r="G322" s="46">
        <v>5</v>
      </c>
      <c r="H322" s="46">
        <v>5</v>
      </c>
      <c r="I322" s="46">
        <v>5</v>
      </c>
      <c r="J322" s="62">
        <f t="shared" si="33"/>
        <v>25</v>
      </c>
    </row>
    <row r="323" spans="1:10" ht="13.5" customHeight="1">
      <c r="A323" s="31"/>
      <c r="B323" s="28"/>
      <c r="C323" s="45"/>
      <c r="D323" s="45"/>
      <c r="E323" s="62"/>
      <c r="F323" s="62"/>
      <c r="G323" s="46"/>
      <c r="H323" s="46"/>
      <c r="I323" s="46"/>
      <c r="J323" s="62"/>
    </row>
    <row r="324" spans="1:10" ht="13.5" customHeight="1">
      <c r="A324" s="31"/>
      <c r="B324" s="28" t="s">
        <v>29</v>
      </c>
      <c r="C324" s="45"/>
      <c r="D324" s="45"/>
      <c r="E324" s="63">
        <f aca="true" t="shared" si="34" ref="E324:J324">SUM(E314:E323)</f>
        <v>120</v>
      </c>
      <c r="F324" s="63">
        <f t="shared" si="34"/>
        <v>80</v>
      </c>
      <c r="G324" s="63">
        <f t="shared" si="34"/>
        <v>85</v>
      </c>
      <c r="H324" s="63">
        <f t="shared" si="34"/>
        <v>90</v>
      </c>
      <c r="I324" s="63">
        <f t="shared" si="34"/>
        <v>85</v>
      </c>
      <c r="J324" s="63">
        <f t="shared" si="34"/>
        <v>460</v>
      </c>
    </row>
    <row r="325" spans="1:10" ht="13.5" customHeight="1">
      <c r="A325" s="31"/>
      <c r="B325" s="28"/>
      <c r="C325" s="45"/>
      <c r="D325" s="45"/>
      <c r="E325" s="62"/>
      <c r="F325" s="62"/>
      <c r="G325" s="46"/>
      <c r="H325" s="46"/>
      <c r="I325" s="46"/>
      <c r="J325" s="62"/>
    </row>
    <row r="326" spans="1:10" ht="13.5" customHeight="1">
      <c r="A326" s="40" t="s">
        <v>193</v>
      </c>
      <c r="B326" s="40"/>
      <c r="C326" s="46"/>
      <c r="D326" s="46"/>
      <c r="E326" s="46"/>
      <c r="F326" s="46"/>
      <c r="G326" s="46"/>
      <c r="H326" s="46"/>
      <c r="I326" s="46"/>
      <c r="J326" s="46"/>
    </row>
    <row r="327" spans="1:10" ht="13.5" customHeight="1">
      <c r="A327" s="40"/>
      <c r="B327" s="40"/>
      <c r="C327" s="46"/>
      <c r="D327" s="46"/>
      <c r="E327" s="46"/>
      <c r="F327" s="46"/>
      <c r="G327" s="46"/>
      <c r="H327" s="46"/>
      <c r="I327" s="46"/>
      <c r="J327" s="46"/>
    </row>
    <row r="328" spans="1:10" ht="13.5" customHeight="1">
      <c r="A328" s="29"/>
      <c r="B328" s="28" t="s">
        <v>194</v>
      </c>
      <c r="C328" s="145" t="s">
        <v>15</v>
      </c>
      <c r="D328" s="45" t="s">
        <v>14</v>
      </c>
      <c r="E328" s="62"/>
      <c r="F328" s="62"/>
      <c r="G328" s="46"/>
      <c r="H328" s="46">
        <v>15</v>
      </c>
      <c r="I328" s="46"/>
      <c r="J328" s="62">
        <f>SUM(E328:I328)</f>
        <v>15</v>
      </c>
    </row>
    <row r="329" spans="1:11" ht="13.5" customHeight="1">
      <c r="A329" s="29"/>
      <c r="B329" s="28" t="s">
        <v>195</v>
      </c>
      <c r="C329" s="145" t="s">
        <v>15</v>
      </c>
      <c r="D329" s="45" t="s">
        <v>14</v>
      </c>
      <c r="E329" s="62"/>
      <c r="F329" s="62"/>
      <c r="G329" s="46"/>
      <c r="H329" s="46"/>
      <c r="I329" s="46"/>
      <c r="J329" s="62">
        <f>SUM(E329:I329)</f>
        <v>0</v>
      </c>
      <c r="K329" s="117" t="s">
        <v>730</v>
      </c>
    </row>
    <row r="330" spans="1:10" ht="13.5" customHeight="1">
      <c r="A330" s="26"/>
      <c r="B330" s="29" t="s">
        <v>111</v>
      </c>
      <c r="C330" s="145" t="s">
        <v>15</v>
      </c>
      <c r="D330" s="45" t="s">
        <v>14</v>
      </c>
      <c r="E330" s="62"/>
      <c r="F330" s="62"/>
      <c r="G330" s="46">
        <v>15</v>
      </c>
      <c r="H330" s="46"/>
      <c r="I330" s="46"/>
      <c r="J330" s="62">
        <f>SUM(E330:I330)</f>
        <v>15</v>
      </c>
    </row>
    <row r="331" spans="1:10" ht="13.5" customHeight="1">
      <c r="A331" s="26"/>
      <c r="B331" s="28" t="s">
        <v>35</v>
      </c>
      <c r="C331" s="45"/>
      <c r="D331" s="45" t="s">
        <v>731</v>
      </c>
      <c r="E331" s="62">
        <v>3</v>
      </c>
      <c r="F331" s="62">
        <v>3</v>
      </c>
      <c r="G331" s="46">
        <v>3</v>
      </c>
      <c r="H331" s="46">
        <v>3</v>
      </c>
      <c r="I331" s="46">
        <v>3</v>
      </c>
      <c r="J331" s="62">
        <f>SUM(E331:I331)</f>
        <v>15</v>
      </c>
    </row>
    <row r="332" spans="1:10" ht="13.5" customHeight="1">
      <c r="A332" s="26"/>
      <c r="B332" s="28"/>
      <c r="C332" s="45"/>
      <c r="D332" s="45"/>
      <c r="E332" s="62"/>
      <c r="F332" s="62"/>
      <c r="G332" s="46"/>
      <c r="H332" s="46"/>
      <c r="I332" s="46"/>
      <c r="J332" s="62"/>
    </row>
    <row r="333" spans="1:10" ht="13.5" customHeight="1">
      <c r="A333" s="26"/>
      <c r="B333" s="28" t="s">
        <v>29</v>
      </c>
      <c r="C333" s="45"/>
      <c r="D333" s="45"/>
      <c r="E333" s="63">
        <f aca="true" t="shared" si="35" ref="E333:J333">SUM(E328:E332)</f>
        <v>3</v>
      </c>
      <c r="F333" s="63">
        <f t="shared" si="35"/>
        <v>3</v>
      </c>
      <c r="G333" s="63">
        <f t="shared" si="35"/>
        <v>18</v>
      </c>
      <c r="H333" s="63">
        <f t="shared" si="35"/>
        <v>18</v>
      </c>
      <c r="I333" s="63">
        <f t="shared" si="35"/>
        <v>3</v>
      </c>
      <c r="J333" s="63">
        <f t="shared" si="35"/>
        <v>45</v>
      </c>
    </row>
    <row r="334" spans="1:10" ht="13.5" customHeight="1">
      <c r="A334" s="26"/>
      <c r="B334" s="28"/>
      <c r="C334" s="45"/>
      <c r="D334" s="45"/>
      <c r="E334" s="62"/>
      <c r="F334" s="62"/>
      <c r="G334" s="46"/>
      <c r="H334" s="46"/>
      <c r="I334" s="46"/>
      <c r="J334" s="62"/>
    </row>
    <row r="335" spans="1:10" ht="13.5" customHeight="1">
      <c r="A335" s="31" t="s">
        <v>196</v>
      </c>
      <c r="B335" s="40"/>
      <c r="C335" s="46"/>
      <c r="D335" s="46"/>
      <c r="E335" s="46"/>
      <c r="F335" s="46"/>
      <c r="G335" s="46"/>
      <c r="H335" s="46"/>
      <c r="I335" s="46"/>
      <c r="J335" s="46"/>
    </row>
    <row r="336" spans="1:10" ht="13.5" customHeight="1">
      <c r="A336" s="31"/>
      <c r="B336" s="40"/>
      <c r="C336" s="46"/>
      <c r="D336" s="46"/>
      <c r="E336" s="46"/>
      <c r="F336" s="46"/>
      <c r="G336" s="46"/>
      <c r="H336" s="46"/>
      <c r="I336" s="46"/>
      <c r="J336" s="46"/>
    </row>
    <row r="337" spans="1:11" ht="13.5" customHeight="1">
      <c r="A337" s="26"/>
      <c r="B337" s="26" t="s">
        <v>197</v>
      </c>
      <c r="C337" s="145" t="s">
        <v>13</v>
      </c>
      <c r="D337" s="45" t="s">
        <v>14</v>
      </c>
      <c r="E337" s="62"/>
      <c r="F337" s="62"/>
      <c r="G337" s="46"/>
      <c r="H337" s="46"/>
      <c r="I337" s="46"/>
      <c r="J337" s="62">
        <f>SUM(E337:I337)</f>
        <v>0</v>
      </c>
      <c r="K337" s="117" t="s">
        <v>791</v>
      </c>
    </row>
    <row r="338" spans="1:10" ht="13.5" customHeight="1">
      <c r="A338" s="26"/>
      <c r="B338" s="26" t="s">
        <v>198</v>
      </c>
      <c r="C338" s="45" t="s">
        <v>15</v>
      </c>
      <c r="D338" s="45" t="s">
        <v>14</v>
      </c>
      <c r="E338" s="62"/>
      <c r="F338" s="62"/>
      <c r="G338" s="46"/>
      <c r="H338" s="46"/>
      <c r="I338" s="46">
        <v>15</v>
      </c>
      <c r="J338" s="62">
        <f>SUM(E338:I338)</f>
        <v>15</v>
      </c>
    </row>
    <row r="339" spans="1:10" ht="13.5" customHeight="1">
      <c r="A339" s="26"/>
      <c r="B339" s="26" t="s">
        <v>199</v>
      </c>
      <c r="C339" s="145" t="s">
        <v>15</v>
      </c>
      <c r="D339" s="45" t="s">
        <v>28</v>
      </c>
      <c r="E339" s="62"/>
      <c r="F339" s="46"/>
      <c r="G339" s="46">
        <v>15</v>
      </c>
      <c r="H339" s="46"/>
      <c r="I339" s="46"/>
      <c r="J339" s="62">
        <f>SUM(E339:I339)</f>
        <v>15</v>
      </c>
    </row>
    <row r="340" spans="1:10" ht="13.5" customHeight="1">
      <c r="A340" s="26"/>
      <c r="B340" s="28" t="s">
        <v>35</v>
      </c>
      <c r="C340" s="45"/>
      <c r="D340" s="45" t="s">
        <v>731</v>
      </c>
      <c r="E340" s="62">
        <v>3</v>
      </c>
      <c r="F340" s="62">
        <v>3</v>
      </c>
      <c r="G340" s="46">
        <v>3</v>
      </c>
      <c r="H340" s="46">
        <v>3</v>
      </c>
      <c r="I340" s="46">
        <v>3</v>
      </c>
      <c r="J340" s="62">
        <f>SUM(E340:I340)</f>
        <v>15</v>
      </c>
    </row>
    <row r="341" spans="1:10" ht="13.5" customHeight="1">
      <c r="A341" s="26"/>
      <c r="B341" s="28"/>
      <c r="C341" s="45"/>
      <c r="D341" s="45"/>
      <c r="E341" s="62"/>
      <c r="F341" s="62"/>
      <c r="G341" s="46"/>
      <c r="H341" s="46"/>
      <c r="I341" s="46"/>
      <c r="J341" s="62"/>
    </row>
    <row r="342" spans="1:10" ht="13.5" customHeight="1">
      <c r="A342" s="26"/>
      <c r="B342" s="28" t="s">
        <v>29</v>
      </c>
      <c r="C342" s="45"/>
      <c r="D342" s="45"/>
      <c r="E342" s="63">
        <f aca="true" t="shared" si="36" ref="E342:J342">SUM(E336:E341)</f>
        <v>3</v>
      </c>
      <c r="F342" s="63">
        <f t="shared" si="36"/>
        <v>3</v>
      </c>
      <c r="G342" s="63">
        <f t="shared" si="36"/>
        <v>18</v>
      </c>
      <c r="H342" s="63">
        <f t="shared" si="36"/>
        <v>3</v>
      </c>
      <c r="I342" s="63">
        <f t="shared" si="36"/>
        <v>18</v>
      </c>
      <c r="J342" s="63">
        <f t="shared" si="36"/>
        <v>45</v>
      </c>
    </row>
    <row r="343" spans="1:10" ht="13.5" customHeight="1">
      <c r="A343" s="26"/>
      <c r="B343" s="28"/>
      <c r="C343" s="45"/>
      <c r="D343" s="45"/>
      <c r="E343" s="62"/>
      <c r="F343" s="62"/>
      <c r="G343" s="46"/>
      <c r="H343" s="46"/>
      <c r="I343" s="46"/>
      <c r="J343" s="62"/>
    </row>
    <row r="344" spans="1:10" ht="13.5" customHeight="1">
      <c r="A344" s="31" t="s">
        <v>200</v>
      </c>
      <c r="B344" s="28"/>
      <c r="C344" s="45"/>
      <c r="D344" s="45"/>
      <c r="E344" s="62"/>
      <c r="F344" s="62"/>
      <c r="G344" s="46"/>
      <c r="H344" s="46"/>
      <c r="I344" s="46"/>
      <c r="J344" s="62"/>
    </row>
    <row r="345" spans="1:10" ht="13.5" customHeight="1">
      <c r="A345" s="31"/>
      <c r="B345" s="28"/>
      <c r="C345" s="45"/>
      <c r="D345" s="45"/>
      <c r="E345" s="62"/>
      <c r="F345" s="62"/>
      <c r="G345" s="46"/>
      <c r="H345" s="46"/>
      <c r="I345" s="46"/>
      <c r="J345" s="62"/>
    </row>
    <row r="346" spans="1:10" ht="13.5" customHeight="1">
      <c r="A346" s="26"/>
      <c r="B346" s="28" t="s">
        <v>201</v>
      </c>
      <c r="C346" s="145" t="s">
        <v>13</v>
      </c>
      <c r="D346" s="45" t="s">
        <v>14</v>
      </c>
      <c r="E346" s="62"/>
      <c r="F346" s="62"/>
      <c r="G346" s="46">
        <v>20</v>
      </c>
      <c r="H346" s="46"/>
      <c r="I346" s="46"/>
      <c r="J346" s="62">
        <f aca="true" t="shared" si="37" ref="J346:J351">SUM(E346:I346)</f>
        <v>20</v>
      </c>
    </row>
    <row r="347" spans="1:10" ht="13.5" customHeight="1">
      <c r="A347" s="26"/>
      <c r="B347" s="28" t="s">
        <v>202</v>
      </c>
      <c r="C347" s="145" t="s">
        <v>15</v>
      </c>
      <c r="D347" s="45" t="s">
        <v>14</v>
      </c>
      <c r="E347" s="62">
        <v>15</v>
      </c>
      <c r="F347" s="62"/>
      <c r="G347" s="140"/>
      <c r="H347" s="140"/>
      <c r="I347" s="140">
        <v>15</v>
      </c>
      <c r="J347" s="62">
        <f t="shared" si="37"/>
        <v>30</v>
      </c>
    </row>
    <row r="348" spans="1:10" ht="13.5" customHeight="1">
      <c r="A348" s="26"/>
      <c r="B348" s="28" t="s">
        <v>203</v>
      </c>
      <c r="C348" s="145" t="s">
        <v>13</v>
      </c>
      <c r="D348" s="45" t="s">
        <v>14</v>
      </c>
      <c r="E348" s="62"/>
      <c r="F348" s="62">
        <v>25</v>
      </c>
      <c r="G348" s="46"/>
      <c r="H348" s="46"/>
      <c r="I348" s="46">
        <v>25</v>
      </c>
      <c r="J348" s="62">
        <f t="shared" si="37"/>
        <v>50</v>
      </c>
    </row>
    <row r="349" spans="1:10" ht="13.5" customHeight="1">
      <c r="A349" s="26"/>
      <c r="B349" s="28" t="s">
        <v>204</v>
      </c>
      <c r="C349" s="145" t="s">
        <v>15</v>
      </c>
      <c r="D349" s="45" t="s">
        <v>14</v>
      </c>
      <c r="E349" s="62"/>
      <c r="F349" s="62">
        <v>20</v>
      </c>
      <c r="G349" s="148"/>
      <c r="H349" s="46"/>
      <c r="I349" s="46"/>
      <c r="J349" s="62">
        <f t="shared" si="37"/>
        <v>20</v>
      </c>
    </row>
    <row r="350" spans="1:10" ht="13.5" customHeight="1">
      <c r="A350" s="26"/>
      <c r="B350" s="28" t="s">
        <v>205</v>
      </c>
      <c r="C350" s="145" t="s">
        <v>13</v>
      </c>
      <c r="D350" s="45" t="s">
        <v>14</v>
      </c>
      <c r="E350" s="62">
        <v>15</v>
      </c>
      <c r="F350" s="62"/>
      <c r="G350" s="46"/>
      <c r="H350" s="46">
        <v>15</v>
      </c>
      <c r="I350" s="46"/>
      <c r="J350" s="62">
        <f t="shared" si="37"/>
        <v>30</v>
      </c>
    </row>
    <row r="351" spans="1:10" ht="13.5" customHeight="1">
      <c r="A351" s="26"/>
      <c r="B351" s="28" t="s">
        <v>35</v>
      </c>
      <c r="C351" s="45"/>
      <c r="D351" s="45" t="s">
        <v>731</v>
      </c>
      <c r="E351" s="62">
        <v>5</v>
      </c>
      <c r="F351" s="62">
        <v>5</v>
      </c>
      <c r="G351" s="46">
        <v>5</v>
      </c>
      <c r="H351" s="46">
        <v>5</v>
      </c>
      <c r="I351" s="46">
        <v>5</v>
      </c>
      <c r="J351" s="62">
        <f t="shared" si="37"/>
        <v>25</v>
      </c>
    </row>
    <row r="352" spans="1:10" ht="13.5" customHeight="1">
      <c r="A352" s="26"/>
      <c r="B352" s="28"/>
      <c r="C352" s="45"/>
      <c r="D352" s="45"/>
      <c r="E352" s="62"/>
      <c r="F352" s="62"/>
      <c r="G352" s="46"/>
      <c r="H352" s="46"/>
      <c r="I352" s="46"/>
      <c r="J352" s="62"/>
    </row>
    <row r="353" spans="1:10" ht="13.5" customHeight="1">
      <c r="A353" s="28"/>
      <c r="B353" s="26" t="s">
        <v>21</v>
      </c>
      <c r="C353" s="45"/>
      <c r="D353" s="45"/>
      <c r="E353" s="63">
        <f aca="true" t="shared" si="38" ref="E353:J353">SUM(E345:E352)</f>
        <v>35</v>
      </c>
      <c r="F353" s="63">
        <f t="shared" si="38"/>
        <v>50</v>
      </c>
      <c r="G353" s="63">
        <f t="shared" si="38"/>
        <v>25</v>
      </c>
      <c r="H353" s="63">
        <f t="shared" si="38"/>
        <v>20</v>
      </c>
      <c r="I353" s="63">
        <f t="shared" si="38"/>
        <v>45</v>
      </c>
      <c r="J353" s="63">
        <f t="shared" si="38"/>
        <v>175</v>
      </c>
    </row>
    <row r="354" spans="1:10" ht="13.5" customHeight="1">
      <c r="A354" s="28"/>
      <c r="B354" s="26"/>
      <c r="C354" s="45"/>
      <c r="D354" s="45"/>
      <c r="E354" s="62"/>
      <c r="F354" s="62"/>
      <c r="G354" s="46"/>
      <c r="H354" s="46"/>
      <c r="I354" s="46"/>
      <c r="J354" s="62"/>
    </row>
    <row r="355" spans="1:10" ht="13.5" customHeight="1">
      <c r="A355" s="34" t="s">
        <v>206</v>
      </c>
      <c r="B355" s="41"/>
      <c r="C355" s="45"/>
      <c r="D355" s="45"/>
      <c r="E355" s="62"/>
      <c r="F355" s="62"/>
      <c r="G355" s="46"/>
      <c r="H355" s="46"/>
      <c r="I355" s="46"/>
      <c r="J355" s="62"/>
    </row>
    <row r="356" spans="1:10" ht="13.5" customHeight="1">
      <c r="A356" s="34"/>
      <c r="B356" s="41"/>
      <c r="C356" s="45"/>
      <c r="D356" s="45"/>
      <c r="E356" s="62"/>
      <c r="F356" s="62"/>
      <c r="G356" s="46"/>
      <c r="H356" s="46"/>
      <c r="I356" s="46"/>
      <c r="J356" s="62"/>
    </row>
    <row r="357" spans="1:10" ht="13.5" customHeight="1">
      <c r="A357" s="27" t="s">
        <v>207</v>
      </c>
      <c r="B357" s="26"/>
      <c r="C357" s="45"/>
      <c r="D357" s="45"/>
      <c r="E357" s="62"/>
      <c r="F357" s="62"/>
      <c r="G357" s="46"/>
      <c r="H357" s="46"/>
      <c r="I357" s="46"/>
      <c r="J357" s="62"/>
    </row>
    <row r="358" spans="1:10" ht="13.5" customHeight="1">
      <c r="A358" s="16"/>
      <c r="B358" s="26" t="s">
        <v>208</v>
      </c>
      <c r="C358" s="45" t="s">
        <v>20</v>
      </c>
      <c r="D358" s="45" t="s">
        <v>14</v>
      </c>
      <c r="E358" s="62"/>
      <c r="F358" s="62"/>
      <c r="G358" s="46"/>
      <c r="H358" s="46"/>
      <c r="I358" s="46">
        <v>15</v>
      </c>
      <c r="J358" s="62">
        <f>SUM(E358:I358)</f>
        <v>15</v>
      </c>
    </row>
    <row r="359" spans="1:10" ht="13.5" customHeight="1">
      <c r="A359" s="27"/>
      <c r="B359" s="28" t="s">
        <v>209</v>
      </c>
      <c r="C359" s="145" t="s">
        <v>20</v>
      </c>
      <c r="D359" s="45" t="s">
        <v>14</v>
      </c>
      <c r="E359" s="62"/>
      <c r="F359" s="62"/>
      <c r="G359" s="46"/>
      <c r="H359" s="46">
        <v>15</v>
      </c>
      <c r="I359" s="46"/>
      <c r="J359" s="62">
        <f>SUM(E359:I359)</f>
        <v>15</v>
      </c>
    </row>
    <row r="360" spans="1:10" ht="13.5" customHeight="1">
      <c r="A360" s="27"/>
      <c r="B360" s="28"/>
      <c r="C360" s="45"/>
      <c r="D360" s="45"/>
      <c r="E360" s="62"/>
      <c r="F360" s="62"/>
      <c r="G360" s="46"/>
      <c r="H360" s="46"/>
      <c r="I360" s="46"/>
      <c r="J360" s="62"/>
    </row>
    <row r="361" spans="1:10" ht="13.5" customHeight="1">
      <c r="A361" s="27"/>
      <c r="B361" s="28" t="s">
        <v>21</v>
      </c>
      <c r="C361" s="45"/>
      <c r="D361" s="45"/>
      <c r="E361" s="62">
        <f aca="true" t="shared" si="39" ref="E361:J361">SUM(E357:E360)</f>
        <v>0</v>
      </c>
      <c r="F361" s="62">
        <f t="shared" si="39"/>
        <v>0</v>
      </c>
      <c r="G361" s="62">
        <f t="shared" si="39"/>
        <v>0</v>
      </c>
      <c r="H361" s="62">
        <f t="shared" si="39"/>
        <v>15</v>
      </c>
      <c r="I361" s="62">
        <f t="shared" si="39"/>
        <v>15</v>
      </c>
      <c r="J361" s="62">
        <f t="shared" si="39"/>
        <v>30</v>
      </c>
    </row>
    <row r="362" spans="1:10" ht="13.5" customHeight="1">
      <c r="A362" s="27" t="s">
        <v>210</v>
      </c>
      <c r="B362" s="28"/>
      <c r="C362" s="45"/>
      <c r="D362" s="45"/>
      <c r="E362" s="62"/>
      <c r="F362" s="62"/>
      <c r="G362" s="46"/>
      <c r="H362" s="46"/>
      <c r="I362" s="46"/>
      <c r="J362" s="62"/>
    </row>
    <row r="363" spans="1:10" ht="13.5" customHeight="1">
      <c r="A363" s="28"/>
      <c r="B363" s="27" t="s">
        <v>211</v>
      </c>
      <c r="C363" s="45"/>
      <c r="D363" s="45"/>
      <c r="E363" s="62"/>
      <c r="F363" s="62"/>
      <c r="G363" s="46"/>
      <c r="H363" s="46"/>
      <c r="I363" s="46"/>
      <c r="J363" s="62"/>
    </row>
    <row r="364" spans="1:11" ht="13.5" customHeight="1">
      <c r="A364" s="28"/>
      <c r="B364" s="28" t="s">
        <v>726</v>
      </c>
      <c r="C364" s="45" t="s">
        <v>13</v>
      </c>
      <c r="D364" s="45" t="s">
        <v>14</v>
      </c>
      <c r="E364" s="62"/>
      <c r="F364" s="62"/>
      <c r="G364" s="46">
        <v>15</v>
      </c>
      <c r="H364" s="46"/>
      <c r="I364" s="46"/>
      <c r="J364" s="62">
        <f aca="true" t="shared" si="40" ref="J364:J377">SUM(E364:I364)</f>
        <v>15</v>
      </c>
      <c r="K364" s="117" t="s">
        <v>26</v>
      </c>
    </row>
    <row r="365" spans="1:10" ht="13.5" customHeight="1">
      <c r="A365" s="28"/>
      <c r="B365" s="28" t="s">
        <v>212</v>
      </c>
      <c r="C365" s="145" t="s">
        <v>15</v>
      </c>
      <c r="D365" s="45" t="s">
        <v>14</v>
      </c>
      <c r="E365" s="62"/>
      <c r="F365" s="62"/>
      <c r="G365" s="46"/>
      <c r="H365" s="46"/>
      <c r="I365" s="46">
        <v>20</v>
      </c>
      <c r="J365" s="62">
        <f t="shared" si="40"/>
        <v>20</v>
      </c>
    </row>
    <row r="366" spans="1:10" ht="13.5" customHeight="1">
      <c r="A366" s="28"/>
      <c r="B366" s="28" t="s">
        <v>213</v>
      </c>
      <c r="C366" s="145" t="s">
        <v>13</v>
      </c>
      <c r="D366" s="45" t="s">
        <v>14</v>
      </c>
      <c r="E366" s="62">
        <v>20</v>
      </c>
      <c r="F366" s="62"/>
      <c r="G366" s="46"/>
      <c r="H366" s="46">
        <v>20</v>
      </c>
      <c r="I366" s="46"/>
      <c r="J366" s="62">
        <f t="shared" si="40"/>
        <v>40</v>
      </c>
    </row>
    <row r="367" spans="1:10" ht="13.5" customHeight="1">
      <c r="A367" s="28"/>
      <c r="B367" s="27" t="s">
        <v>214</v>
      </c>
      <c r="C367" s="45"/>
      <c r="D367" s="45"/>
      <c r="E367" s="62"/>
      <c r="F367" s="62"/>
      <c r="G367" s="46"/>
      <c r="H367" s="46"/>
      <c r="I367" s="46"/>
      <c r="J367" s="62"/>
    </row>
    <row r="368" spans="1:10" ht="13.5" customHeight="1">
      <c r="A368" s="28"/>
      <c r="B368" s="28" t="s">
        <v>205</v>
      </c>
      <c r="C368" s="145" t="s">
        <v>15</v>
      </c>
      <c r="D368" s="45" t="s">
        <v>14</v>
      </c>
      <c r="E368" s="62"/>
      <c r="F368" s="62"/>
      <c r="G368" s="46"/>
      <c r="H368" s="46">
        <v>20</v>
      </c>
      <c r="I368" s="46"/>
      <c r="J368" s="62">
        <f t="shared" si="40"/>
        <v>20</v>
      </c>
    </row>
    <row r="369" spans="1:10" ht="13.5" customHeight="1">
      <c r="A369" s="28"/>
      <c r="B369" s="28" t="s">
        <v>215</v>
      </c>
      <c r="C369" s="45" t="s">
        <v>15</v>
      </c>
      <c r="D369" s="45" t="s">
        <v>14</v>
      </c>
      <c r="E369" s="62"/>
      <c r="F369" s="62"/>
      <c r="G369" s="46"/>
      <c r="H369" s="46"/>
      <c r="I369" s="46">
        <v>20</v>
      </c>
      <c r="J369" s="62">
        <f t="shared" si="40"/>
        <v>20</v>
      </c>
    </row>
    <row r="370" spans="1:10" ht="13.5" customHeight="1">
      <c r="A370" s="28"/>
      <c r="B370" s="27" t="s">
        <v>216</v>
      </c>
      <c r="C370" s="45"/>
      <c r="D370" s="45"/>
      <c r="E370" s="62"/>
      <c r="F370" s="62"/>
      <c r="G370" s="46"/>
      <c r="H370" s="46"/>
      <c r="I370" s="46"/>
      <c r="J370" s="62"/>
    </row>
    <row r="371" spans="1:11" ht="13.5" customHeight="1">
      <c r="A371" s="28"/>
      <c r="B371" s="28" t="s">
        <v>217</v>
      </c>
      <c r="C371" s="145" t="s">
        <v>13</v>
      </c>
      <c r="D371" s="45" t="s">
        <v>14</v>
      </c>
      <c r="E371" s="62"/>
      <c r="F371" s="62"/>
      <c r="G371" s="66"/>
      <c r="H371" s="66"/>
      <c r="I371" s="66"/>
      <c r="J371" s="62">
        <f t="shared" si="40"/>
        <v>0</v>
      </c>
      <c r="K371" s="117" t="s">
        <v>26</v>
      </c>
    </row>
    <row r="372" spans="1:11" ht="13.5" customHeight="1">
      <c r="A372" s="28"/>
      <c r="B372" s="28" t="s">
        <v>218</v>
      </c>
      <c r="C372" s="145" t="s">
        <v>13</v>
      </c>
      <c r="D372" s="45" t="s">
        <v>14</v>
      </c>
      <c r="E372" s="62"/>
      <c r="F372" s="62"/>
      <c r="G372" s="46"/>
      <c r="H372" s="46"/>
      <c r="I372" s="46"/>
      <c r="J372" s="62">
        <f t="shared" si="40"/>
        <v>0</v>
      </c>
      <c r="K372" s="117" t="s">
        <v>26</v>
      </c>
    </row>
    <row r="373" spans="1:10" ht="13.5" customHeight="1">
      <c r="A373" s="28"/>
      <c r="B373" s="28" t="s">
        <v>219</v>
      </c>
      <c r="C373" s="145" t="s">
        <v>13</v>
      </c>
      <c r="D373" s="45" t="s">
        <v>14</v>
      </c>
      <c r="E373" s="62"/>
      <c r="F373" s="62">
        <v>20</v>
      </c>
      <c r="G373" s="46"/>
      <c r="H373" s="46"/>
      <c r="I373" s="46">
        <v>20</v>
      </c>
      <c r="J373" s="62">
        <f t="shared" si="40"/>
        <v>40</v>
      </c>
    </row>
    <row r="374" spans="1:10" ht="13.5" customHeight="1">
      <c r="A374" s="28"/>
      <c r="B374" s="28" t="s">
        <v>220</v>
      </c>
      <c r="C374" s="45" t="s">
        <v>15</v>
      </c>
      <c r="D374" s="45" t="s">
        <v>14</v>
      </c>
      <c r="E374" s="62"/>
      <c r="F374" s="62"/>
      <c r="G374" s="46"/>
      <c r="H374" s="46">
        <v>20</v>
      </c>
      <c r="I374" s="46"/>
      <c r="J374" s="62">
        <f t="shared" si="40"/>
        <v>20</v>
      </c>
    </row>
    <row r="375" spans="1:10" ht="13.5" customHeight="1">
      <c r="A375" s="28"/>
      <c r="B375" s="28" t="s">
        <v>221</v>
      </c>
      <c r="C375" s="45" t="s">
        <v>15</v>
      </c>
      <c r="D375" s="45" t="s">
        <v>14</v>
      </c>
      <c r="E375" s="62"/>
      <c r="F375" s="62"/>
      <c r="G375" s="46"/>
      <c r="H375" s="46">
        <v>20</v>
      </c>
      <c r="I375" s="46"/>
      <c r="J375" s="62">
        <f t="shared" si="40"/>
        <v>20</v>
      </c>
    </row>
    <row r="376" spans="1:10" ht="13.5" customHeight="1">
      <c r="A376" s="28"/>
      <c r="B376" s="28" t="s">
        <v>222</v>
      </c>
      <c r="C376" s="145" t="s">
        <v>13</v>
      </c>
      <c r="D376" s="45" t="s">
        <v>14</v>
      </c>
      <c r="E376" s="62">
        <v>20</v>
      </c>
      <c r="F376" s="62"/>
      <c r="G376" s="46"/>
      <c r="H376" s="46"/>
      <c r="I376" s="46">
        <v>20</v>
      </c>
      <c r="J376" s="62">
        <f t="shared" si="40"/>
        <v>40</v>
      </c>
    </row>
    <row r="377" spans="1:10" ht="13.5" customHeight="1">
      <c r="A377" s="28"/>
      <c r="B377" s="28" t="s">
        <v>223</v>
      </c>
      <c r="C377" s="45"/>
      <c r="D377" s="45" t="s">
        <v>731</v>
      </c>
      <c r="E377" s="62">
        <v>5</v>
      </c>
      <c r="F377" s="62">
        <v>5</v>
      </c>
      <c r="G377" s="46">
        <v>5</v>
      </c>
      <c r="H377" s="46">
        <v>5</v>
      </c>
      <c r="I377" s="46">
        <v>5</v>
      </c>
      <c r="J377" s="62">
        <f t="shared" si="40"/>
        <v>25</v>
      </c>
    </row>
    <row r="378" spans="1:10" ht="13.5" customHeight="1">
      <c r="A378" s="28"/>
      <c r="B378" s="28"/>
      <c r="C378" s="45"/>
      <c r="D378" s="45"/>
      <c r="E378" s="62"/>
      <c r="F378" s="62"/>
      <c r="G378" s="46"/>
      <c r="H378" s="46"/>
      <c r="I378" s="46"/>
      <c r="J378" s="62"/>
    </row>
    <row r="379" spans="1:10" ht="13.5" customHeight="1">
      <c r="A379" s="28"/>
      <c r="B379" s="28" t="s">
        <v>21</v>
      </c>
      <c r="C379" s="45"/>
      <c r="D379" s="45"/>
      <c r="E379" s="63">
        <f aca="true" t="shared" si="41" ref="E379:J379">SUM(E363:E378)</f>
        <v>45</v>
      </c>
      <c r="F379" s="63">
        <f t="shared" si="41"/>
        <v>25</v>
      </c>
      <c r="G379" s="63">
        <f t="shared" si="41"/>
        <v>20</v>
      </c>
      <c r="H379" s="63">
        <f t="shared" si="41"/>
        <v>85</v>
      </c>
      <c r="I379" s="63">
        <f t="shared" si="41"/>
        <v>85</v>
      </c>
      <c r="J379" s="63">
        <f t="shared" si="41"/>
        <v>260</v>
      </c>
    </row>
    <row r="380" spans="1:10" ht="13.5" customHeight="1">
      <c r="A380" s="28"/>
      <c r="B380" s="28"/>
      <c r="C380" s="45"/>
      <c r="D380" s="45"/>
      <c r="E380" s="63"/>
      <c r="F380" s="63"/>
      <c r="G380" s="63"/>
      <c r="H380" s="63"/>
      <c r="I380" s="63"/>
      <c r="J380" s="63"/>
    </row>
    <row r="381" spans="1:10" ht="13.5" customHeight="1">
      <c r="A381" s="31" t="s">
        <v>224</v>
      </c>
      <c r="B381" s="28"/>
      <c r="C381" s="45"/>
      <c r="D381" s="45"/>
      <c r="E381" s="63"/>
      <c r="F381" s="63"/>
      <c r="G381" s="46"/>
      <c r="H381" s="46"/>
      <c r="I381" s="46"/>
      <c r="J381" s="63"/>
    </row>
    <row r="382" spans="1:10" ht="13.5" customHeight="1">
      <c r="A382" s="31"/>
      <c r="B382" s="28"/>
      <c r="C382" s="45"/>
      <c r="D382" s="45"/>
      <c r="E382" s="63"/>
      <c r="F382" s="63"/>
      <c r="G382" s="46"/>
      <c r="H382" s="46"/>
      <c r="I382" s="46"/>
      <c r="J382" s="63"/>
    </row>
    <row r="383" spans="1:10" ht="13.5" customHeight="1">
      <c r="A383" s="31"/>
      <c r="B383" s="28" t="s">
        <v>225</v>
      </c>
      <c r="C383" s="45" t="s">
        <v>226</v>
      </c>
      <c r="D383" s="45" t="s">
        <v>14</v>
      </c>
      <c r="E383" s="63"/>
      <c r="F383" s="62"/>
      <c r="G383" s="46">
        <v>15</v>
      </c>
      <c r="H383" s="46"/>
      <c r="I383" s="46"/>
      <c r="J383" s="62">
        <f>SUM(E383:I383)</f>
        <v>15</v>
      </c>
    </row>
    <row r="384" spans="1:10" ht="13.5" customHeight="1">
      <c r="A384" s="28"/>
      <c r="B384" s="28" t="s">
        <v>227</v>
      </c>
      <c r="C384" s="45" t="s">
        <v>20</v>
      </c>
      <c r="D384" s="45" t="s">
        <v>54</v>
      </c>
      <c r="E384" s="62"/>
      <c r="F384" s="62"/>
      <c r="G384" s="46"/>
      <c r="H384" s="46">
        <v>10</v>
      </c>
      <c r="I384" s="46"/>
      <c r="J384" s="62">
        <f>SUM(E384:I384)</f>
        <v>10</v>
      </c>
    </row>
    <row r="385" spans="1:10" ht="13.5" customHeight="1">
      <c r="A385" s="26"/>
      <c r="B385" s="28" t="s">
        <v>35</v>
      </c>
      <c r="C385" s="45"/>
      <c r="D385" s="45" t="s">
        <v>731</v>
      </c>
      <c r="E385" s="62">
        <v>5</v>
      </c>
      <c r="F385" s="62">
        <v>5</v>
      </c>
      <c r="G385" s="46">
        <v>5</v>
      </c>
      <c r="H385" s="46">
        <v>5</v>
      </c>
      <c r="I385" s="46">
        <v>5</v>
      </c>
      <c r="J385" s="62">
        <f>SUM(E385:I385)</f>
        <v>25</v>
      </c>
    </row>
    <row r="386" spans="1:10" ht="13.5" customHeight="1">
      <c r="A386" s="26"/>
      <c r="B386" s="28"/>
      <c r="C386" s="45"/>
      <c r="D386" s="45"/>
      <c r="E386" s="63"/>
      <c r="F386" s="63"/>
      <c r="G386" s="46"/>
      <c r="H386" s="46"/>
      <c r="I386" s="46"/>
      <c r="J386" s="63"/>
    </row>
    <row r="387" spans="1:10" ht="13.5" customHeight="1">
      <c r="A387" s="26"/>
      <c r="B387" s="28" t="s">
        <v>21</v>
      </c>
      <c r="C387" s="45"/>
      <c r="D387" s="45"/>
      <c r="E387" s="63">
        <f aca="true" t="shared" si="42" ref="E387:J387">SUM(E382:E386)</f>
        <v>5</v>
      </c>
      <c r="F387" s="63">
        <f t="shared" si="42"/>
        <v>5</v>
      </c>
      <c r="G387" s="63">
        <f t="shared" si="42"/>
        <v>20</v>
      </c>
      <c r="H387" s="63">
        <f t="shared" si="42"/>
        <v>15</v>
      </c>
      <c r="I387" s="63">
        <f t="shared" si="42"/>
        <v>5</v>
      </c>
      <c r="J387" s="63">
        <f t="shared" si="42"/>
        <v>50</v>
      </c>
    </row>
    <row r="388" spans="1:10" ht="13.5" customHeight="1">
      <c r="A388" s="16"/>
      <c r="C388" s="16"/>
      <c r="D388" s="16"/>
      <c r="E388" s="16"/>
      <c r="F388" s="16"/>
      <c r="G388" s="16"/>
      <c r="H388" s="16"/>
      <c r="I388" s="16"/>
      <c r="J388" s="16"/>
    </row>
    <row r="389" spans="1:10" ht="13.5" customHeight="1">
      <c r="A389" s="34" t="s">
        <v>228</v>
      </c>
      <c r="B389" s="28"/>
      <c r="C389" s="45"/>
      <c r="D389" s="45"/>
      <c r="E389" s="63"/>
      <c r="F389" s="63"/>
      <c r="G389" s="63"/>
      <c r="H389" s="63"/>
      <c r="I389" s="63"/>
      <c r="J389" s="63"/>
    </row>
    <row r="390" spans="1:10" ht="13.5" customHeight="1">
      <c r="A390" s="34"/>
      <c r="B390" s="38"/>
      <c r="C390" s="45"/>
      <c r="D390" s="45"/>
      <c r="E390" s="63"/>
      <c r="F390" s="63"/>
      <c r="G390" s="63"/>
      <c r="H390" s="63"/>
      <c r="I390" s="63"/>
      <c r="J390" s="63"/>
    </row>
    <row r="391" spans="1:10" ht="13.5" customHeight="1">
      <c r="A391" s="27" t="s">
        <v>229</v>
      </c>
      <c r="B391" s="28"/>
      <c r="C391" s="45"/>
      <c r="D391" s="45"/>
      <c r="E391" s="63"/>
      <c r="F391" s="63"/>
      <c r="G391" s="46"/>
      <c r="H391" s="46"/>
      <c r="I391" s="46"/>
      <c r="J391" s="63"/>
    </row>
    <row r="392" spans="1:10" ht="13.5" customHeight="1">
      <c r="A392" s="26"/>
      <c r="B392" s="29"/>
      <c r="C392" s="46"/>
      <c r="D392" s="46"/>
      <c r="E392" s="46"/>
      <c r="F392" s="46"/>
      <c r="G392" s="46"/>
      <c r="H392" s="46"/>
      <c r="I392" s="46"/>
      <c r="J392" s="46"/>
    </row>
    <row r="393" spans="1:11" s="18" customFormat="1" ht="13.5" customHeight="1">
      <c r="A393" s="143"/>
      <c r="B393" s="144" t="s">
        <v>230</v>
      </c>
      <c r="C393" s="150" t="s">
        <v>15</v>
      </c>
      <c r="D393" s="66" t="s">
        <v>14</v>
      </c>
      <c r="E393" s="66">
        <v>20</v>
      </c>
      <c r="F393" s="66"/>
      <c r="G393" s="66"/>
      <c r="H393" s="66"/>
      <c r="I393" s="66"/>
      <c r="J393" s="62">
        <f>SUM(E393:I393)</f>
        <v>20</v>
      </c>
      <c r="K393" s="191"/>
    </row>
    <row r="394" spans="1:10" ht="13.5" customHeight="1">
      <c r="A394" s="26"/>
      <c r="B394" s="29" t="s">
        <v>727</v>
      </c>
      <c r="C394" s="148" t="s">
        <v>15</v>
      </c>
      <c r="D394" s="46" t="s">
        <v>14</v>
      </c>
      <c r="E394" s="46"/>
      <c r="F394" s="46"/>
      <c r="G394" s="46">
        <v>20</v>
      </c>
      <c r="H394" s="46"/>
      <c r="I394" s="46"/>
      <c r="J394" s="62">
        <f>SUM(E394:I394)</f>
        <v>20</v>
      </c>
    </row>
    <row r="395" spans="1:11" ht="13.5" customHeight="1">
      <c r="A395" s="26"/>
      <c r="B395" s="29" t="s">
        <v>231</v>
      </c>
      <c r="C395" s="46" t="s">
        <v>15</v>
      </c>
      <c r="D395" s="46" t="s">
        <v>14</v>
      </c>
      <c r="E395" s="46"/>
      <c r="F395" s="46"/>
      <c r="G395" s="148"/>
      <c r="H395" s="46">
        <v>15</v>
      </c>
      <c r="I395" s="46"/>
      <c r="J395" s="62">
        <f>SUM(E395:I395)</f>
        <v>15</v>
      </c>
      <c r="K395" s="117" t="s">
        <v>72</v>
      </c>
    </row>
    <row r="396" spans="1:10" ht="13.5" customHeight="1">
      <c r="A396" s="26"/>
      <c r="B396" s="28" t="s">
        <v>232</v>
      </c>
      <c r="C396" s="45" t="s">
        <v>15</v>
      </c>
      <c r="D396" s="45" t="s">
        <v>14</v>
      </c>
      <c r="E396" s="62"/>
      <c r="F396" s="62"/>
      <c r="G396" s="46"/>
      <c r="H396" s="46">
        <v>5</v>
      </c>
      <c r="I396" s="46"/>
      <c r="J396" s="62">
        <f>SUM(E396:I396)</f>
        <v>5</v>
      </c>
    </row>
    <row r="397" spans="1:10" ht="13.5" customHeight="1">
      <c r="A397" s="26"/>
      <c r="B397" s="28" t="s">
        <v>35</v>
      </c>
      <c r="C397" s="45"/>
      <c r="D397" s="45" t="s">
        <v>731</v>
      </c>
      <c r="E397" s="62">
        <v>3</v>
      </c>
      <c r="F397" s="62">
        <v>3</v>
      </c>
      <c r="G397" s="46">
        <v>3</v>
      </c>
      <c r="H397" s="46">
        <v>3</v>
      </c>
      <c r="I397" s="46">
        <v>3</v>
      </c>
      <c r="J397" s="62">
        <f>SUM(E397:I397)</f>
        <v>15</v>
      </c>
    </row>
    <row r="398" spans="1:10" ht="13.5" customHeight="1">
      <c r="A398" s="26"/>
      <c r="B398" s="28"/>
      <c r="C398" s="45"/>
      <c r="D398" s="45"/>
      <c r="E398" s="62"/>
      <c r="F398" s="62"/>
      <c r="G398" s="46"/>
      <c r="H398" s="46"/>
      <c r="I398" s="46"/>
      <c r="J398" s="62"/>
    </row>
    <row r="399" spans="1:10" ht="13.5" customHeight="1">
      <c r="A399" s="26"/>
      <c r="B399" s="28" t="s">
        <v>21</v>
      </c>
      <c r="C399" s="45"/>
      <c r="D399" s="45"/>
      <c r="E399" s="63">
        <f aca="true" t="shared" si="43" ref="E399:J399">SUM(E393:E398)</f>
        <v>23</v>
      </c>
      <c r="F399" s="63">
        <f t="shared" si="43"/>
        <v>3</v>
      </c>
      <c r="G399" s="63">
        <f t="shared" si="43"/>
        <v>23</v>
      </c>
      <c r="H399" s="63">
        <f t="shared" si="43"/>
        <v>23</v>
      </c>
      <c r="I399" s="63">
        <f t="shared" si="43"/>
        <v>3</v>
      </c>
      <c r="J399" s="63">
        <f t="shared" si="43"/>
        <v>75</v>
      </c>
    </row>
    <row r="400" spans="1:10" ht="13.5" customHeight="1">
      <c r="A400" s="26"/>
      <c r="B400" s="28"/>
      <c r="C400" s="45"/>
      <c r="D400" s="45"/>
      <c r="E400" s="63"/>
      <c r="F400" s="63"/>
      <c r="G400" s="63"/>
      <c r="H400" s="63"/>
      <c r="I400" s="63"/>
      <c r="J400" s="63"/>
    </row>
    <row r="401" spans="1:10" ht="13.5" customHeight="1">
      <c r="A401" s="24" t="s">
        <v>233</v>
      </c>
      <c r="B401" s="28"/>
      <c r="C401" s="45"/>
      <c r="D401" s="45"/>
      <c r="E401" s="63"/>
      <c r="F401" s="63"/>
      <c r="G401" s="63"/>
      <c r="H401" s="63"/>
      <c r="I401" s="63"/>
      <c r="J401" s="63"/>
    </row>
    <row r="402" spans="1:10" ht="13.5" customHeight="1">
      <c r="A402" s="26"/>
      <c r="B402" s="28"/>
      <c r="C402" s="45"/>
      <c r="D402" s="45"/>
      <c r="E402" s="63"/>
      <c r="F402" s="63"/>
      <c r="G402" s="63"/>
      <c r="H402" s="63"/>
      <c r="I402" s="63"/>
      <c r="J402" s="63"/>
    </row>
    <row r="403" spans="1:10" ht="13.5" customHeight="1">
      <c r="A403" s="26"/>
      <c r="B403" s="28" t="s">
        <v>234</v>
      </c>
      <c r="C403" s="45"/>
      <c r="D403" s="45"/>
      <c r="E403" s="62">
        <v>10</v>
      </c>
      <c r="F403" s="62">
        <v>10</v>
      </c>
      <c r="G403" s="62">
        <v>10</v>
      </c>
      <c r="H403" s="62">
        <v>10</v>
      </c>
      <c r="I403" s="62">
        <v>10</v>
      </c>
      <c r="J403" s="62">
        <f>SUM(E403:I403)</f>
        <v>50</v>
      </c>
    </row>
    <row r="404" spans="1:10" ht="13.5" customHeight="1">
      <c r="A404" s="26"/>
      <c r="B404" s="28" t="s">
        <v>235</v>
      </c>
      <c r="C404" s="45"/>
      <c r="D404" s="45"/>
      <c r="E404" s="62">
        <v>20</v>
      </c>
      <c r="F404" s="62">
        <v>20</v>
      </c>
      <c r="G404" s="62">
        <v>20</v>
      </c>
      <c r="H404" s="62">
        <v>20</v>
      </c>
      <c r="I404" s="62">
        <v>20</v>
      </c>
      <c r="J404" s="62">
        <f>SUM(E404:I404)</f>
        <v>100</v>
      </c>
    </row>
    <row r="405" spans="1:10" ht="13.5" customHeight="1">
      <c r="A405" s="26"/>
      <c r="B405" s="28" t="s">
        <v>236</v>
      </c>
      <c r="C405" s="45"/>
      <c r="D405" s="45"/>
      <c r="E405" s="62">
        <v>15</v>
      </c>
      <c r="F405" s="62">
        <v>15</v>
      </c>
      <c r="G405" s="62">
        <v>15</v>
      </c>
      <c r="H405" s="62">
        <v>15</v>
      </c>
      <c r="I405" s="62">
        <v>15</v>
      </c>
      <c r="J405" s="62">
        <f>SUM(E405:I405)</f>
        <v>75</v>
      </c>
    </row>
    <row r="406" spans="1:10" ht="13.5" customHeight="1">
      <c r="A406" s="26"/>
      <c r="B406" s="28" t="s">
        <v>237</v>
      </c>
      <c r="C406" s="45"/>
      <c r="D406" s="45"/>
      <c r="E406" s="62">
        <v>10</v>
      </c>
      <c r="F406" s="62">
        <v>10</v>
      </c>
      <c r="G406" s="62">
        <v>10</v>
      </c>
      <c r="H406" s="62">
        <v>10</v>
      </c>
      <c r="I406" s="62">
        <v>10</v>
      </c>
      <c r="J406" s="62">
        <f>SUM(E406:I406)</f>
        <v>50</v>
      </c>
    </row>
    <row r="407" spans="1:10" ht="13.5" customHeight="1">
      <c r="A407" s="26"/>
      <c r="B407" s="28"/>
      <c r="C407" s="45"/>
      <c r="D407" s="45"/>
      <c r="E407" s="62"/>
      <c r="F407" s="62"/>
      <c r="G407" s="62"/>
      <c r="H407" s="62"/>
      <c r="I407" s="62"/>
      <c r="J407" s="63"/>
    </row>
    <row r="408" spans="1:10" ht="13.5" customHeight="1">
      <c r="A408" s="26"/>
      <c r="B408" s="28" t="s">
        <v>29</v>
      </c>
      <c r="C408" s="45"/>
      <c r="D408" s="45"/>
      <c r="E408" s="63">
        <f aca="true" t="shared" si="44" ref="E408:J408">SUM(E403:E407)</f>
        <v>55</v>
      </c>
      <c r="F408" s="63">
        <f t="shared" si="44"/>
        <v>55</v>
      </c>
      <c r="G408" s="63">
        <f t="shared" si="44"/>
        <v>55</v>
      </c>
      <c r="H408" s="63">
        <f t="shared" si="44"/>
        <v>55</v>
      </c>
      <c r="I408" s="63">
        <f t="shared" si="44"/>
        <v>55</v>
      </c>
      <c r="J408" s="63">
        <f t="shared" si="44"/>
        <v>275</v>
      </c>
    </row>
    <row r="409" spans="1:10" ht="13.5" customHeight="1">
      <c r="A409" s="26"/>
      <c r="B409" s="28"/>
      <c r="C409" s="45"/>
      <c r="D409" s="45"/>
      <c r="E409" s="63"/>
      <c r="F409" s="63"/>
      <c r="G409" s="63"/>
      <c r="H409" s="63"/>
      <c r="I409" s="63"/>
      <c r="J409" s="63"/>
    </row>
    <row r="410" spans="1:10" ht="13.5" customHeight="1">
      <c r="A410" s="24" t="s">
        <v>732</v>
      </c>
      <c r="B410" s="42"/>
      <c r="C410" s="45"/>
      <c r="D410" s="45"/>
      <c r="E410" s="62">
        <v>80</v>
      </c>
      <c r="F410" s="62">
        <v>80</v>
      </c>
      <c r="G410" s="62">
        <v>80</v>
      </c>
      <c r="H410" s="62">
        <v>80</v>
      </c>
      <c r="I410" s="62">
        <v>80</v>
      </c>
      <c r="J410" s="62">
        <f>SUM(E410:I410)</f>
        <v>400</v>
      </c>
    </row>
    <row r="411" spans="1:10" ht="13.5" customHeight="1">
      <c r="A411" s="26"/>
      <c r="B411" s="28"/>
      <c r="C411" s="45"/>
      <c r="D411" s="45"/>
      <c r="E411" s="63"/>
      <c r="F411" s="63"/>
      <c r="G411" s="46"/>
      <c r="H411" s="46"/>
      <c r="I411" s="46"/>
      <c r="J411" s="63"/>
    </row>
    <row r="412" spans="1:10" ht="13.5" customHeight="1">
      <c r="A412" s="26"/>
      <c r="B412" s="28" t="s">
        <v>29</v>
      </c>
      <c r="C412" s="45"/>
      <c r="D412" s="45"/>
      <c r="E412" s="63">
        <v>80</v>
      </c>
      <c r="F412" s="63">
        <v>80</v>
      </c>
      <c r="G412" s="63">
        <v>80</v>
      </c>
      <c r="H412" s="63">
        <v>80</v>
      </c>
      <c r="I412" s="63">
        <v>80</v>
      </c>
      <c r="J412" s="71">
        <f>SUM(E412:H412)</f>
        <v>320</v>
      </c>
    </row>
    <row r="413" spans="1:10" ht="13.5" customHeight="1">
      <c r="A413" s="26"/>
      <c r="B413" s="28"/>
      <c r="C413" s="45"/>
      <c r="D413" s="45"/>
      <c r="E413" s="63"/>
      <c r="F413" s="63"/>
      <c r="G413" s="46"/>
      <c r="H413" s="46"/>
      <c r="I413" s="46"/>
      <c r="J413" s="63"/>
    </row>
    <row r="414" spans="1:10" ht="13.5" customHeight="1">
      <c r="A414" s="26"/>
      <c r="B414" s="28"/>
      <c r="C414" s="45"/>
      <c r="D414" s="45"/>
      <c r="E414" s="63"/>
      <c r="F414" s="63"/>
      <c r="G414" s="46"/>
      <c r="H414" s="46"/>
      <c r="I414" s="46"/>
      <c r="J414" s="63"/>
    </row>
    <row r="415" spans="1:10" ht="13.5" customHeight="1">
      <c r="A415" s="26"/>
      <c r="B415" s="28"/>
      <c r="C415" s="45"/>
      <c r="D415" s="45"/>
      <c r="E415" s="62"/>
      <c r="F415" s="62"/>
      <c r="G415" s="46"/>
      <c r="H415" s="46"/>
      <c r="I415" s="46"/>
      <c r="J415" s="62"/>
    </row>
    <row r="416" spans="1:10" ht="13.5" customHeight="1">
      <c r="A416" s="37" t="s">
        <v>238</v>
      </c>
      <c r="B416" s="26"/>
      <c r="C416" s="45"/>
      <c r="D416" s="45"/>
      <c r="E416" s="71">
        <f>SUM(E7:E415)/2</f>
        <v>1328</v>
      </c>
      <c r="F416" s="71">
        <f>SUM(F7:F415)/2</f>
        <v>1312</v>
      </c>
      <c r="G416" s="71">
        <f>SUM(G7:G415)/2</f>
        <v>1386</v>
      </c>
      <c r="H416" s="71">
        <f>SUM(H7:H415)/2</f>
        <v>1328</v>
      </c>
      <c r="I416" s="71">
        <f>SUM(I7:I415)/2</f>
        <v>1346</v>
      </c>
      <c r="J416" s="71">
        <f>SUM(E416:I416)</f>
        <v>6700</v>
      </c>
    </row>
    <row r="417" spans="1:10" ht="13.5" customHeight="1">
      <c r="A417" s="37"/>
      <c r="B417" s="26"/>
      <c r="C417" s="45"/>
      <c r="D417" s="45"/>
      <c r="E417" s="71"/>
      <c r="F417" s="71"/>
      <c r="G417" s="46"/>
      <c r="H417" s="46"/>
      <c r="I417" s="46"/>
      <c r="J417" s="71"/>
    </row>
    <row r="418" spans="1:10" ht="13.5" customHeight="1">
      <c r="A418" s="37"/>
      <c r="B418" s="26"/>
      <c r="C418" s="45"/>
      <c r="D418" s="45"/>
      <c r="E418" s="63"/>
      <c r="F418" s="63"/>
      <c r="G418" s="46"/>
      <c r="H418" s="46"/>
      <c r="I418" s="46"/>
      <c r="J418" s="63"/>
    </row>
    <row r="419" spans="1:10" ht="13.5" customHeight="1">
      <c r="A419" s="39" t="s">
        <v>239</v>
      </c>
      <c r="B419" s="26"/>
      <c r="C419" s="45"/>
      <c r="D419" s="45"/>
      <c r="E419" s="63"/>
      <c r="F419" s="63"/>
      <c r="G419" s="123"/>
      <c r="H419" s="123"/>
      <c r="I419" s="123"/>
      <c r="J419" s="62"/>
    </row>
    <row r="420" spans="1:10" ht="13.5" customHeight="1">
      <c r="A420" s="26"/>
      <c r="B420" s="26"/>
      <c r="C420" s="45"/>
      <c r="D420" s="45"/>
      <c r="E420" s="62"/>
      <c r="F420" s="62"/>
      <c r="G420" s="46"/>
      <c r="H420" s="46"/>
      <c r="I420" s="46"/>
      <c r="J420" s="62"/>
    </row>
    <row r="421" spans="1:10" ht="13.5" customHeight="1">
      <c r="A421" s="30"/>
      <c r="B421" s="26" t="s">
        <v>240</v>
      </c>
      <c r="C421" s="45"/>
      <c r="D421" s="45"/>
      <c r="E421" s="62">
        <v>40</v>
      </c>
      <c r="F421" s="62">
        <v>40</v>
      </c>
      <c r="G421" s="62">
        <v>40</v>
      </c>
      <c r="H421" s="62">
        <v>40</v>
      </c>
      <c r="I421" s="62">
        <v>40</v>
      </c>
      <c r="J421" s="71">
        <f>SUM(E421:H421)</f>
        <v>160</v>
      </c>
    </row>
    <row r="422" spans="1:10" ht="13.5" customHeight="1">
      <c r="A422" s="26"/>
      <c r="B422" s="26"/>
      <c r="C422" s="45"/>
      <c r="D422" s="45"/>
      <c r="E422" s="62"/>
      <c r="F422" s="62"/>
      <c r="G422" s="46"/>
      <c r="H422" s="46"/>
      <c r="I422" s="46"/>
      <c r="J422" s="62"/>
    </row>
    <row r="423" spans="1:10" ht="13.5" customHeight="1">
      <c r="A423" s="37" t="s">
        <v>241</v>
      </c>
      <c r="B423" s="26"/>
      <c r="C423" s="45"/>
      <c r="D423" s="45"/>
      <c r="E423" s="63">
        <f aca="true" t="shared" si="45" ref="E423:J423">+E421+E416</f>
        <v>1368</v>
      </c>
      <c r="F423" s="63">
        <f t="shared" si="45"/>
        <v>1352</v>
      </c>
      <c r="G423" s="63">
        <f t="shared" si="45"/>
        <v>1426</v>
      </c>
      <c r="H423" s="63">
        <f t="shared" si="45"/>
        <v>1368</v>
      </c>
      <c r="I423" s="63">
        <f t="shared" si="45"/>
        <v>1386</v>
      </c>
      <c r="J423" s="63">
        <f t="shared" si="45"/>
        <v>6860</v>
      </c>
    </row>
    <row r="424" spans="1:10" ht="13.5" customHeight="1">
      <c r="A424" s="37"/>
      <c r="B424" s="26"/>
      <c r="C424" s="45"/>
      <c r="D424" s="45"/>
      <c r="E424" s="63"/>
      <c r="F424" s="63"/>
      <c r="G424" s="63"/>
      <c r="H424" s="63"/>
      <c r="I424" s="63"/>
      <c r="J424" s="63"/>
    </row>
    <row r="425" spans="1:10" ht="13.5" customHeight="1">
      <c r="A425" s="26"/>
      <c r="B425" s="31"/>
      <c r="C425" s="45"/>
      <c r="D425" s="45"/>
      <c r="E425" s="73"/>
      <c r="F425" s="73"/>
      <c r="G425" s="73"/>
      <c r="H425" s="73"/>
      <c r="I425" s="73"/>
      <c r="J425" s="73"/>
    </row>
    <row r="426" spans="1:10" ht="13.5" customHeight="1">
      <c r="A426" s="26"/>
      <c r="B426" s="40"/>
      <c r="C426" s="47"/>
      <c r="D426" s="45"/>
      <c r="E426" s="73"/>
      <c r="F426" s="73"/>
      <c r="G426" s="73"/>
      <c r="H426" s="73"/>
      <c r="I426" s="73"/>
      <c r="J426" s="73"/>
    </row>
    <row r="427" spans="1:10" ht="13.5" customHeight="1">
      <c r="A427" s="26"/>
      <c r="B427" s="31"/>
      <c r="C427" s="45"/>
      <c r="D427" s="45"/>
      <c r="E427" s="73"/>
      <c r="F427" s="73"/>
      <c r="G427" s="73"/>
      <c r="H427" s="73"/>
      <c r="I427" s="73"/>
      <c r="J427" s="73"/>
    </row>
    <row r="428" spans="1:10" ht="13.5" customHeight="1">
      <c r="A428" s="37"/>
      <c r="B428" s="26"/>
      <c r="C428" s="45"/>
      <c r="D428" s="45"/>
      <c r="E428" s="62"/>
      <c r="F428" s="62"/>
      <c r="G428" s="46"/>
      <c r="H428" s="46"/>
      <c r="I428" s="46"/>
      <c r="J428" s="62"/>
    </row>
    <row r="429" spans="1:10" ht="13.5" customHeight="1">
      <c r="A429" s="26"/>
      <c r="B429" s="26"/>
      <c r="C429" s="45"/>
      <c r="D429" s="45"/>
      <c r="E429" s="62"/>
      <c r="F429" s="62"/>
      <c r="G429" s="46"/>
      <c r="H429" s="46"/>
      <c r="I429" s="46"/>
      <c r="J429" s="62"/>
    </row>
    <row r="430" spans="1:10" ht="13.5" customHeight="1">
      <c r="A430" s="26"/>
      <c r="B430" s="43"/>
      <c r="C430" s="45"/>
      <c r="D430" s="45"/>
      <c r="E430" s="62"/>
      <c r="F430" s="62"/>
      <c r="G430" s="62"/>
      <c r="H430" s="62"/>
      <c r="I430" s="62"/>
      <c r="J430" s="62"/>
    </row>
    <row r="431" spans="1:10" ht="13.5" customHeight="1">
      <c r="A431" s="26"/>
      <c r="B431" s="43"/>
      <c r="C431" s="45"/>
      <c r="D431" s="45"/>
      <c r="E431" s="62"/>
      <c r="F431" s="62"/>
      <c r="G431" s="62"/>
      <c r="H431" s="62"/>
      <c r="I431" s="62"/>
      <c r="J431" s="62"/>
    </row>
    <row r="432" spans="1:10" ht="13.5" customHeight="1">
      <c r="A432" s="26"/>
      <c r="B432" s="44"/>
      <c r="C432" s="54"/>
      <c r="D432" s="54"/>
      <c r="E432" s="62"/>
      <c r="F432" s="62"/>
      <c r="G432" s="62"/>
      <c r="H432" s="62"/>
      <c r="I432" s="62"/>
      <c r="J432" s="62"/>
    </row>
    <row r="433" spans="1:10" ht="13.5" customHeight="1">
      <c r="A433" s="26"/>
      <c r="B433" s="44"/>
      <c r="C433" s="54"/>
      <c r="D433" s="54"/>
      <c r="E433" s="62"/>
      <c r="F433" s="62"/>
      <c r="G433" s="62"/>
      <c r="H433" s="62"/>
      <c r="I433" s="62"/>
      <c r="J433" s="62"/>
    </row>
    <row r="434" spans="1:10" ht="13.5" customHeight="1">
      <c r="A434" s="26"/>
      <c r="B434" s="44"/>
      <c r="C434" s="54"/>
      <c r="D434" s="54"/>
      <c r="E434" s="63"/>
      <c r="F434" s="63"/>
      <c r="G434" s="63"/>
      <c r="H434" s="63"/>
      <c r="I434" s="63"/>
      <c r="J434" s="63"/>
    </row>
    <row r="435" spans="1:10" ht="13.5" customHeight="1">
      <c r="A435" s="26"/>
      <c r="B435" s="26"/>
      <c r="C435" s="54"/>
      <c r="D435" s="54"/>
      <c r="E435" s="62"/>
      <c r="F435" s="62"/>
      <c r="G435" s="46"/>
      <c r="H435" s="46"/>
      <c r="I435" s="46"/>
      <c r="J435" s="62"/>
    </row>
    <row r="436" spans="1:10" ht="13.5" customHeight="1">
      <c r="A436" s="37"/>
      <c r="B436" s="26"/>
      <c r="C436" s="45"/>
      <c r="D436" s="45"/>
      <c r="E436" s="62"/>
      <c r="F436" s="62"/>
      <c r="G436" s="46"/>
      <c r="H436" s="46"/>
      <c r="I436" s="46"/>
      <c r="J436" s="62"/>
    </row>
    <row r="437" spans="1:10" ht="13.5" customHeight="1">
      <c r="A437" s="26"/>
      <c r="B437" s="26"/>
      <c r="C437" s="45"/>
      <c r="D437" s="45"/>
      <c r="E437" s="62"/>
      <c r="F437" s="62"/>
      <c r="G437" s="46"/>
      <c r="H437" s="46"/>
      <c r="I437" s="46"/>
      <c r="J437" s="62"/>
    </row>
    <row r="438" spans="1:10" ht="13.5" customHeight="1">
      <c r="A438" s="26"/>
      <c r="B438" s="44"/>
      <c r="C438" s="45"/>
      <c r="D438" s="45"/>
      <c r="E438" s="62"/>
      <c r="F438" s="62"/>
      <c r="G438" s="62"/>
      <c r="H438" s="62"/>
      <c r="I438" s="62"/>
      <c r="J438" s="62"/>
    </row>
    <row r="439" spans="1:10" ht="13.5" customHeight="1">
      <c r="A439" s="26"/>
      <c r="B439" s="44"/>
      <c r="C439" s="54"/>
      <c r="D439" s="54"/>
      <c r="E439" s="62"/>
      <c r="F439" s="62"/>
      <c r="G439" s="62"/>
      <c r="H439" s="62"/>
      <c r="I439" s="62"/>
      <c r="J439" s="62"/>
    </row>
    <row r="440" spans="1:10" ht="13.5" customHeight="1">
      <c r="A440" s="26"/>
      <c r="B440" s="44"/>
      <c r="C440" s="54"/>
      <c r="D440" s="54"/>
      <c r="E440" s="62"/>
      <c r="F440" s="62"/>
      <c r="G440" s="62"/>
      <c r="H440" s="62"/>
      <c r="I440" s="62"/>
      <c r="J440" s="62"/>
    </row>
    <row r="441" spans="1:10" ht="13.5" customHeight="1">
      <c r="A441" s="26"/>
      <c r="B441" s="44"/>
      <c r="C441" s="54"/>
      <c r="D441" s="54"/>
      <c r="E441" s="62"/>
      <c r="F441" s="62"/>
      <c r="G441" s="62"/>
      <c r="H441" s="62"/>
      <c r="I441" s="62"/>
      <c r="J441" s="62"/>
    </row>
    <row r="442" spans="1:10" ht="13.5" customHeight="1">
      <c r="A442" s="26"/>
      <c r="B442" s="44"/>
      <c r="C442" s="54"/>
      <c r="D442" s="54"/>
      <c r="E442" s="62"/>
      <c r="F442" s="62"/>
      <c r="G442" s="62"/>
      <c r="H442" s="62"/>
      <c r="I442" s="62"/>
      <c r="J442" s="62"/>
    </row>
    <row r="443" spans="1:10" ht="13.5" customHeight="1">
      <c r="A443" s="26"/>
      <c r="B443" s="44"/>
      <c r="C443" s="54"/>
      <c r="D443" s="54"/>
      <c r="E443" s="63"/>
      <c r="F443" s="63"/>
      <c r="G443" s="63"/>
      <c r="H443" s="63"/>
      <c r="I443" s="63"/>
      <c r="J443" s="63"/>
    </row>
    <row r="444" spans="1:10" ht="13.5" customHeight="1">
      <c r="A444" s="37"/>
      <c r="B444" s="26"/>
      <c r="C444" s="45"/>
      <c r="D444" s="45"/>
      <c r="E444" s="63"/>
      <c r="F444" s="63"/>
      <c r="G444" s="63"/>
      <c r="H444" s="63"/>
      <c r="I444" s="63"/>
      <c r="J444" s="63"/>
    </row>
    <row r="445" spans="1:10" ht="13.5" customHeight="1">
      <c r="A445" s="20"/>
      <c r="B445" s="14"/>
      <c r="C445" s="47"/>
      <c r="D445" s="47"/>
      <c r="E445" s="74"/>
      <c r="F445" s="74"/>
      <c r="G445" s="74"/>
      <c r="H445" s="74"/>
      <c r="I445" s="74"/>
      <c r="J445" s="74"/>
    </row>
    <row r="446" spans="1:10" ht="13.5" customHeight="1">
      <c r="A446" s="20"/>
      <c r="B446" s="14"/>
      <c r="C446" s="47"/>
      <c r="D446" s="47"/>
      <c r="E446" s="46"/>
      <c r="F446" s="46"/>
      <c r="G446" s="46"/>
      <c r="H446" s="46"/>
      <c r="I446" s="46"/>
      <c r="J446" s="46"/>
    </row>
    <row r="447" spans="1:10" ht="13.5" customHeight="1">
      <c r="A447" s="20"/>
      <c r="B447" s="14"/>
      <c r="C447" s="47"/>
      <c r="D447" s="47"/>
      <c r="E447" s="74"/>
      <c r="F447" s="74"/>
      <c r="G447" s="74"/>
      <c r="H447" s="74"/>
      <c r="I447" s="74"/>
      <c r="J447" s="74"/>
    </row>
    <row r="448" spans="1:10" ht="13.5" customHeight="1">
      <c r="A448" s="20"/>
      <c r="B448" s="14"/>
      <c r="C448" s="47"/>
      <c r="D448" s="47"/>
      <c r="E448" s="46"/>
      <c r="F448" s="46"/>
      <c r="G448" s="46"/>
      <c r="H448" s="46"/>
      <c r="I448" s="46"/>
      <c r="J448" s="46"/>
    </row>
    <row r="449" spans="1:10" ht="13.5" customHeight="1">
      <c r="A449" s="20"/>
      <c r="B449" s="14"/>
      <c r="C449" s="47"/>
      <c r="D449" s="47"/>
      <c r="E449" s="46"/>
      <c r="F449" s="46"/>
      <c r="G449" s="46"/>
      <c r="H449" s="46"/>
      <c r="I449" s="46"/>
      <c r="J449" s="46"/>
    </row>
    <row r="450" spans="1:10" ht="13.5" customHeight="1">
      <c r="A450" s="20"/>
      <c r="B450" s="14"/>
      <c r="C450" s="47"/>
      <c r="D450" s="47"/>
      <c r="E450" s="46"/>
      <c r="F450" s="46"/>
      <c r="G450" s="46"/>
      <c r="H450" s="46"/>
      <c r="I450" s="46"/>
      <c r="J450" s="46"/>
    </row>
    <row r="451" spans="1:10" ht="13.5" customHeight="1">
      <c r="A451" s="20"/>
      <c r="B451" s="14"/>
      <c r="C451" s="45"/>
      <c r="D451" s="45"/>
      <c r="E451" s="62"/>
      <c r="F451" s="62"/>
      <c r="G451" s="62"/>
      <c r="H451" s="62"/>
      <c r="I451" s="62"/>
      <c r="J451" s="62"/>
    </row>
    <row r="452" spans="1:10" ht="13.5" customHeight="1">
      <c r="A452" s="22"/>
      <c r="B452" s="19"/>
      <c r="C452" s="48"/>
      <c r="D452" s="48"/>
      <c r="E452" s="48"/>
      <c r="F452" s="48"/>
      <c r="G452" s="48"/>
      <c r="H452" s="48"/>
      <c r="I452" s="48"/>
      <c r="J452" s="48"/>
    </row>
    <row r="453" spans="1:10" ht="13.5" customHeight="1">
      <c r="A453" s="20"/>
      <c r="B453" s="14"/>
      <c r="C453" s="48"/>
      <c r="D453" s="48"/>
      <c r="E453" s="48"/>
      <c r="F453" s="48"/>
      <c r="G453" s="48"/>
      <c r="H453" s="48"/>
      <c r="I453" s="48"/>
      <c r="J453" s="48"/>
    </row>
    <row r="454" spans="3:10" ht="13.5" customHeight="1">
      <c r="C454" s="48"/>
      <c r="D454" s="48"/>
      <c r="E454" s="48"/>
      <c r="F454" s="48"/>
      <c r="G454" s="48"/>
      <c r="H454" s="48"/>
      <c r="I454" s="48"/>
      <c r="J454" s="48"/>
    </row>
    <row r="455" spans="3:10" ht="13.5" customHeight="1">
      <c r="C455" s="48"/>
      <c r="D455" s="48"/>
      <c r="E455" s="48"/>
      <c r="F455" s="48"/>
      <c r="G455" s="48"/>
      <c r="H455" s="48"/>
      <c r="I455" s="48"/>
      <c r="J455" s="48"/>
    </row>
    <row r="456" spans="3:10" ht="13.5" customHeight="1">
      <c r="C456" s="48"/>
      <c r="D456" s="48"/>
      <c r="E456" s="48"/>
      <c r="F456" s="48"/>
      <c r="G456" s="48"/>
      <c r="H456" s="48"/>
      <c r="I456" s="48"/>
      <c r="J456" s="48"/>
    </row>
    <row r="457" spans="3:10" ht="13.5" customHeight="1">
      <c r="C457" s="48"/>
      <c r="D457" s="48"/>
      <c r="E457" s="48"/>
      <c r="F457" s="48"/>
      <c r="G457" s="48"/>
      <c r="H457" s="48"/>
      <c r="I457" s="48"/>
      <c r="J457" s="48"/>
    </row>
    <row r="458" spans="3:10" ht="13.5" customHeight="1">
      <c r="C458" s="48"/>
      <c r="D458" s="48"/>
      <c r="E458" s="48"/>
      <c r="F458" s="48"/>
      <c r="G458" s="48"/>
      <c r="H458" s="48"/>
      <c r="I458" s="48"/>
      <c r="J458" s="48"/>
    </row>
    <row r="459" spans="3:10" ht="13.5" customHeight="1">
      <c r="C459" s="48"/>
      <c r="D459" s="48"/>
      <c r="E459" s="48"/>
      <c r="F459" s="48"/>
      <c r="G459" s="48"/>
      <c r="H459" s="48"/>
      <c r="I459" s="48"/>
      <c r="J459" s="48"/>
    </row>
    <row r="460" spans="1:10" ht="13.5" customHeight="1">
      <c r="A460" s="20"/>
      <c r="B460" s="14"/>
      <c r="C460" s="48"/>
      <c r="D460" s="48"/>
      <c r="E460" s="48"/>
      <c r="F460" s="48"/>
      <c r="G460" s="48"/>
      <c r="H460" s="48"/>
      <c r="I460" s="48"/>
      <c r="J460" s="48"/>
    </row>
    <row r="461" spans="1:10" ht="13.5" customHeight="1">
      <c r="A461" s="23"/>
      <c r="B461" s="15"/>
      <c r="C461" s="48"/>
      <c r="D461" s="48"/>
      <c r="E461" s="48"/>
      <c r="F461" s="48"/>
      <c r="G461" s="48"/>
      <c r="H461" s="48"/>
      <c r="I461" s="48"/>
      <c r="J461" s="48"/>
    </row>
    <row r="462" spans="1:10" ht="13.5" customHeight="1">
      <c r="A462" s="23"/>
      <c r="B462" s="15"/>
      <c r="C462" s="48"/>
      <c r="D462" s="48"/>
      <c r="E462" s="48"/>
      <c r="F462" s="48"/>
      <c r="G462" s="48"/>
      <c r="H462" s="48"/>
      <c r="I462" s="48"/>
      <c r="J462" s="48"/>
    </row>
    <row r="463" spans="1:10" ht="13.5" customHeight="1">
      <c r="A463" s="23"/>
      <c r="B463" s="15"/>
      <c r="C463" s="48"/>
      <c r="D463" s="48"/>
      <c r="E463" s="48"/>
      <c r="F463" s="48"/>
      <c r="G463" s="48"/>
      <c r="H463" s="48"/>
      <c r="I463" s="48"/>
      <c r="J463" s="48"/>
    </row>
    <row r="464" spans="1:10" ht="13.5" customHeight="1">
      <c r="A464" s="23"/>
      <c r="B464" s="15"/>
      <c r="C464" s="48"/>
      <c r="D464" s="48"/>
      <c r="E464" s="48"/>
      <c r="F464" s="48"/>
      <c r="G464" s="48"/>
      <c r="H464" s="48"/>
      <c r="I464" s="48"/>
      <c r="J464" s="48"/>
    </row>
    <row r="465" spans="1:10" ht="13.5" customHeight="1">
      <c r="A465" s="23"/>
      <c r="B465" s="15"/>
      <c r="C465" s="48"/>
      <c r="D465" s="48"/>
      <c r="E465" s="48"/>
      <c r="F465" s="48"/>
      <c r="G465" s="48"/>
      <c r="H465" s="48"/>
      <c r="I465" s="48"/>
      <c r="J465" s="48"/>
    </row>
    <row r="466" spans="1:10" ht="13.5" customHeight="1">
      <c r="A466" s="23"/>
      <c r="B466" s="15"/>
      <c r="C466" s="47"/>
      <c r="D466" s="47"/>
      <c r="E466" s="46"/>
      <c r="F466" s="46"/>
      <c r="G466" s="46"/>
      <c r="H466" s="46"/>
      <c r="I466" s="46"/>
      <c r="J466" s="46"/>
    </row>
    <row r="467" spans="1:10" ht="13.5" customHeight="1">
      <c r="A467" s="23"/>
      <c r="B467" s="15"/>
      <c r="C467" s="47"/>
      <c r="D467" s="47"/>
      <c r="E467" s="46"/>
      <c r="F467" s="46"/>
      <c r="G467" s="46"/>
      <c r="H467" s="46"/>
      <c r="I467" s="46"/>
      <c r="J467" s="46"/>
    </row>
    <row r="468" spans="1:10" ht="13.5" customHeight="1">
      <c r="A468" s="23"/>
      <c r="B468" s="15"/>
      <c r="C468" s="47"/>
      <c r="D468" s="47"/>
      <c r="E468" s="46"/>
      <c r="F468" s="46"/>
      <c r="G468" s="46"/>
      <c r="H468" s="46"/>
      <c r="I468" s="46"/>
      <c r="J468" s="46"/>
    </row>
    <row r="469" spans="1:10" ht="13.5" customHeight="1">
      <c r="A469" s="23"/>
      <c r="B469" s="15"/>
      <c r="C469" s="47"/>
      <c r="D469" s="47"/>
      <c r="E469" s="46"/>
      <c r="F469" s="46"/>
      <c r="G469" s="46"/>
      <c r="H469" s="46"/>
      <c r="I469" s="46"/>
      <c r="J469" s="46"/>
    </row>
    <row r="470" spans="1:10" ht="13.5" customHeight="1">
      <c r="A470" s="23"/>
      <c r="B470" s="15"/>
      <c r="C470" s="47"/>
      <c r="D470" s="47"/>
      <c r="E470" s="46"/>
      <c r="F470" s="46"/>
      <c r="G470" s="46"/>
      <c r="H470" s="46"/>
      <c r="I470" s="46"/>
      <c r="J470" s="46"/>
    </row>
    <row r="471" spans="1:6" ht="13.5" customHeight="1">
      <c r="A471" s="23"/>
      <c r="B471" s="15"/>
      <c r="C471" s="59"/>
      <c r="D471" s="59"/>
      <c r="E471" s="59"/>
      <c r="F471" s="59"/>
    </row>
    <row r="472" spans="1:6" ht="13.5" customHeight="1">
      <c r="A472" s="23"/>
      <c r="B472" s="15"/>
      <c r="C472" s="59"/>
      <c r="D472" s="59"/>
      <c r="E472" s="59"/>
      <c r="F472" s="59"/>
    </row>
    <row r="473" spans="1:6" ht="13.5" customHeight="1">
      <c r="A473" s="23"/>
      <c r="B473" s="15"/>
      <c r="C473" s="59"/>
      <c r="D473" s="59"/>
      <c r="E473" s="59"/>
      <c r="F473" s="59"/>
    </row>
    <row r="474" spans="1:6" ht="13.5" customHeight="1">
      <c r="A474" s="23"/>
      <c r="B474" s="15"/>
      <c r="C474" s="59"/>
      <c r="D474" s="59"/>
      <c r="E474" s="59"/>
      <c r="F474" s="59"/>
    </row>
  </sheetData>
  <printOptions/>
  <pageMargins left="0.2" right="0.2" top="0.39" bottom="0.24" header="0.2" footer="0.22"/>
  <pageSetup firstPageNumber="1" useFirstPageNumber="1" horizontalDpi="300" verticalDpi="300" orientation="landscape" paperSize="9" r:id="rId3"/>
  <headerFooter alignWithMargins="0">
    <oddHeader>&amp;L&amp;"Arial,Bold"&amp;14Internal  Audit  - Work Programme &amp;12
&amp;R&amp;"Arial,Bold"&amp;16Appendix  D</oddHeader>
    <oddFooter>&amp;L&amp;"Arial,Bold"&amp;8F indicates this is a fundamental system&amp;C&amp;"Arial Narrow,Regular"&amp;9
&amp;"Arial Narrow,Bold"&amp;10Page &amp;P&amp;R&amp;"Arial Narrow,Bold"&amp;10Type of Audit  :
S=Systems
T=Transaction Testing
E=Establishment
A=Advice
</oddFooter>
  </headerFooter>
  <rowBreaks count="19" manualBreakCount="19">
    <brk id="34" max="11" man="1"/>
    <brk id="64" max="11" man="1"/>
    <brk id="84" max="11" man="1"/>
    <brk id="106" max="11" man="1"/>
    <brk id="133" max="11" man="1"/>
    <brk id="151" max="10" man="1"/>
    <brk id="170" max="9" man="1"/>
    <brk id="193" max="11" man="1"/>
    <brk id="223" max="11" man="1"/>
    <brk id="239" max="11" man="1"/>
    <brk id="263" max="9" man="1"/>
    <brk id="279" max="11" man="1"/>
    <brk id="312" max="11" man="1"/>
    <brk id="334" max="11" man="1"/>
    <brk id="354" max="11" man="1"/>
    <brk id="388" max="11" man="1"/>
    <brk id="400" max="11" man="1"/>
    <brk id="424" max="9" man="1"/>
    <brk id="443" max="65535" man="1"/>
  </rowBreaks>
  <legacyDrawing r:id="rId2"/>
</worksheet>
</file>

<file path=xl/worksheets/sheet10.xml><?xml version="1.0" encoding="utf-8"?>
<worksheet xmlns="http://schemas.openxmlformats.org/spreadsheetml/2006/main" xmlns:r="http://schemas.openxmlformats.org/officeDocument/2006/relationships">
  <dimension ref="A1:B3"/>
  <sheetViews>
    <sheetView workbookViewId="0" topLeftCell="A1">
      <selection activeCell="B12" sqref="B11:B12"/>
    </sheetView>
  </sheetViews>
  <sheetFormatPr defaultColWidth="8.88671875" defaultRowHeight="15"/>
  <cols>
    <col min="1" max="1" width="30.3359375" style="155" customWidth="1"/>
    <col min="2" max="2" width="17.99609375" style="155" customWidth="1"/>
    <col min="3" max="16384" width="8.88671875" style="155" customWidth="1"/>
  </cols>
  <sheetData>
    <row r="1" s="153" customFormat="1" ht="12.75">
      <c r="A1" s="153" t="s">
        <v>556</v>
      </c>
    </row>
    <row r="3" spans="1:2" s="153" customFormat="1" ht="12.75">
      <c r="A3" s="153" t="s">
        <v>557</v>
      </c>
      <c r="B3" s="153" t="s">
        <v>558</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N126"/>
  <sheetViews>
    <sheetView workbookViewId="0" topLeftCell="A1">
      <pane xSplit="1" ySplit="1" topLeftCell="B110" activePane="bottomRight" state="frozen"/>
      <selection pane="topLeft" activeCell="A1" sqref="A1"/>
      <selection pane="topRight" activeCell="B1" sqref="B1"/>
      <selection pane="bottomLeft" activeCell="A2" sqref="A2"/>
      <selection pane="bottomRight" activeCell="C131" sqref="C131"/>
    </sheetView>
  </sheetViews>
  <sheetFormatPr defaultColWidth="8.88671875" defaultRowHeight="12.75" customHeight="1"/>
  <cols>
    <col min="1" max="1" width="20.4453125" style="2" customWidth="1"/>
    <col min="2" max="2" width="6.4453125" style="2" customWidth="1"/>
    <col min="3" max="7" width="5.21484375" style="2" customWidth="1"/>
    <col min="8" max="8" width="3.88671875" style="2" customWidth="1"/>
    <col min="9" max="9" width="8.88671875" style="9" customWidth="1"/>
    <col min="10" max="16384" width="8.88671875" style="2" customWidth="1"/>
  </cols>
  <sheetData>
    <row r="1" spans="1:12" ht="12.75" customHeight="1">
      <c r="A1" s="7" t="s">
        <v>386</v>
      </c>
      <c r="B1" s="1" t="s">
        <v>387</v>
      </c>
      <c r="C1" s="2" t="s">
        <v>2</v>
      </c>
      <c r="D1" s="1" t="s">
        <v>3</v>
      </c>
      <c r="E1" s="1" t="s">
        <v>4</v>
      </c>
      <c r="F1" s="1" t="s">
        <v>5</v>
      </c>
      <c r="G1" s="2" t="s">
        <v>499</v>
      </c>
      <c r="H1" s="2" t="s">
        <v>388</v>
      </c>
      <c r="I1" s="8" t="s">
        <v>559</v>
      </c>
      <c r="J1" s="3" t="s">
        <v>560</v>
      </c>
      <c r="K1" s="3" t="s">
        <v>561</v>
      </c>
      <c r="L1" s="2" t="s">
        <v>562</v>
      </c>
    </row>
    <row r="2" spans="1:11" ht="12.75" customHeight="1">
      <c r="A2" s="7" t="s">
        <v>322</v>
      </c>
      <c r="B2" s="1"/>
      <c r="C2" s="1"/>
      <c r="D2" s="1"/>
      <c r="E2" s="1"/>
      <c r="F2" s="1"/>
      <c r="G2" s="1"/>
      <c r="H2" s="7"/>
      <c r="I2" s="8"/>
      <c r="J2" s="3" t="s">
        <v>563</v>
      </c>
      <c r="K2" s="3"/>
    </row>
    <row r="3" spans="1:11" ht="12.75" customHeight="1">
      <c r="A3" s="174"/>
      <c r="B3" s="1"/>
      <c r="C3" s="1"/>
      <c r="D3" s="1"/>
      <c r="E3" s="1"/>
      <c r="F3" s="1"/>
      <c r="G3" s="1"/>
      <c r="H3" s="7"/>
      <c r="I3" s="8"/>
      <c r="J3" s="3"/>
      <c r="K3" s="3"/>
    </row>
    <row r="4" spans="1:12" ht="12.75" customHeight="1">
      <c r="A4" s="2" t="s">
        <v>392</v>
      </c>
      <c r="B4" s="2" t="s">
        <v>15</v>
      </c>
      <c r="C4" s="3"/>
      <c r="D4" s="3"/>
      <c r="E4" s="3">
        <v>7</v>
      </c>
      <c r="F4" s="3"/>
      <c r="H4" s="3">
        <f>SUM(C4:G4)</f>
        <v>7</v>
      </c>
      <c r="I4" s="118" t="s">
        <v>564</v>
      </c>
      <c r="J4" s="4">
        <v>36146</v>
      </c>
      <c r="K4" s="4"/>
      <c r="L4" s="2" t="s">
        <v>565</v>
      </c>
    </row>
    <row r="5" spans="1:12" ht="12.75" customHeight="1">
      <c r="A5" s="2" t="s">
        <v>393</v>
      </c>
      <c r="B5" s="2" t="s">
        <v>15</v>
      </c>
      <c r="C5" s="3"/>
      <c r="D5" s="3">
        <v>7</v>
      </c>
      <c r="E5" s="3"/>
      <c r="F5" s="3"/>
      <c r="H5" s="3">
        <f aca="true" t="shared" si="0" ref="H5:H68">SUM(C5:G5)</f>
        <v>7</v>
      </c>
      <c r="I5" s="8" t="s">
        <v>566</v>
      </c>
      <c r="J5" s="4">
        <v>36136</v>
      </c>
      <c r="K5" s="4"/>
      <c r="L5" s="2" t="s">
        <v>567</v>
      </c>
    </row>
    <row r="6" spans="1:12" ht="12.75" customHeight="1">
      <c r="A6" s="2" t="s">
        <v>394</v>
      </c>
      <c r="B6" s="2" t="s">
        <v>41</v>
      </c>
      <c r="C6" s="3"/>
      <c r="D6" s="3"/>
      <c r="E6" s="3">
        <v>7</v>
      </c>
      <c r="F6" s="3"/>
      <c r="H6" s="3">
        <f t="shared" si="0"/>
        <v>7</v>
      </c>
      <c r="I6" s="118" t="s">
        <v>564</v>
      </c>
      <c r="J6" s="3"/>
      <c r="K6" s="3"/>
      <c r="L6" s="2" t="s">
        <v>568</v>
      </c>
    </row>
    <row r="7" spans="1:12" ht="12.75" customHeight="1">
      <c r="A7" s="2" t="s">
        <v>396</v>
      </c>
      <c r="B7" s="2" t="s">
        <v>15</v>
      </c>
      <c r="C7" s="3"/>
      <c r="D7" s="3">
        <v>7</v>
      </c>
      <c r="E7" s="3"/>
      <c r="F7" s="3"/>
      <c r="H7" s="3">
        <f t="shared" si="0"/>
        <v>7</v>
      </c>
      <c r="I7" s="8">
        <v>38111</v>
      </c>
      <c r="J7" s="4">
        <v>38124</v>
      </c>
      <c r="K7" s="4"/>
      <c r="L7" s="2" t="s">
        <v>569</v>
      </c>
    </row>
    <row r="8" spans="1:12" ht="12.75" customHeight="1">
      <c r="A8" s="173" t="s">
        <v>397</v>
      </c>
      <c r="B8" s="2" t="s">
        <v>15</v>
      </c>
      <c r="C8" s="3"/>
      <c r="D8" s="3"/>
      <c r="E8" s="3">
        <v>7</v>
      </c>
      <c r="F8" s="3"/>
      <c r="H8" s="3">
        <f t="shared" si="0"/>
        <v>7</v>
      </c>
      <c r="I8" s="118" t="s">
        <v>564</v>
      </c>
      <c r="J8" s="4">
        <v>36137</v>
      </c>
      <c r="K8" s="4"/>
      <c r="L8" s="2" t="s">
        <v>570</v>
      </c>
    </row>
    <row r="9" spans="1:12" ht="12.75" customHeight="1">
      <c r="A9" s="2" t="s">
        <v>398</v>
      </c>
      <c r="B9" s="2" t="s">
        <v>20</v>
      </c>
      <c r="C9" s="3"/>
      <c r="D9" s="3"/>
      <c r="E9" s="3"/>
      <c r="F9" s="3">
        <v>7</v>
      </c>
      <c r="H9" s="3">
        <f t="shared" si="0"/>
        <v>7</v>
      </c>
      <c r="I9" s="10" t="s">
        <v>571</v>
      </c>
      <c r="J9" s="3"/>
      <c r="K9" s="3"/>
      <c r="L9" s="2" t="s">
        <v>572</v>
      </c>
    </row>
    <row r="10" spans="1:12" ht="12.75" customHeight="1">
      <c r="A10" s="2" t="s">
        <v>399</v>
      </c>
      <c r="B10" s="2" t="s">
        <v>20</v>
      </c>
      <c r="C10" s="3">
        <v>7</v>
      </c>
      <c r="D10" s="3"/>
      <c r="E10" s="3"/>
      <c r="F10" s="3"/>
      <c r="H10" s="3">
        <f t="shared" si="0"/>
        <v>7</v>
      </c>
      <c r="I10" s="8" t="s">
        <v>573</v>
      </c>
      <c r="J10" s="3"/>
      <c r="K10" s="3"/>
      <c r="L10" s="2" t="s">
        <v>574</v>
      </c>
    </row>
    <row r="11" spans="1:12" ht="12.75" customHeight="1">
      <c r="A11" s="2" t="s">
        <v>400</v>
      </c>
      <c r="B11" s="2" t="s">
        <v>15</v>
      </c>
      <c r="C11" s="3"/>
      <c r="D11" s="3">
        <v>7</v>
      </c>
      <c r="E11" s="3"/>
      <c r="F11" s="3"/>
      <c r="H11" s="3">
        <f t="shared" si="0"/>
        <v>7</v>
      </c>
      <c r="I11" s="8" t="s">
        <v>566</v>
      </c>
      <c r="J11" s="4">
        <v>36140</v>
      </c>
      <c r="K11" s="4"/>
      <c r="L11" s="2" t="s">
        <v>575</v>
      </c>
    </row>
    <row r="12" spans="1:12" ht="12.75" customHeight="1">
      <c r="A12" s="2" t="s">
        <v>401</v>
      </c>
      <c r="B12" s="2" t="s">
        <v>15</v>
      </c>
      <c r="C12" s="3"/>
      <c r="D12" s="3"/>
      <c r="E12" s="3"/>
      <c r="F12" s="3"/>
      <c r="G12" s="2">
        <v>7</v>
      </c>
      <c r="H12" s="3">
        <f t="shared" si="0"/>
        <v>7</v>
      </c>
      <c r="I12" s="8">
        <v>38111</v>
      </c>
      <c r="J12" s="4">
        <v>38146</v>
      </c>
      <c r="K12" s="4"/>
      <c r="L12" s="2" t="s">
        <v>576</v>
      </c>
    </row>
    <row r="13" spans="1:12" ht="12.75" customHeight="1">
      <c r="A13" s="2" t="s">
        <v>402</v>
      </c>
      <c r="B13" s="2" t="s">
        <v>20</v>
      </c>
      <c r="C13" s="3"/>
      <c r="D13" s="3"/>
      <c r="E13" s="3"/>
      <c r="F13" s="3"/>
      <c r="G13" s="2">
        <v>7</v>
      </c>
      <c r="H13" s="3">
        <f t="shared" si="0"/>
        <v>7</v>
      </c>
      <c r="I13" s="8">
        <v>38111</v>
      </c>
      <c r="J13" s="4">
        <v>38079</v>
      </c>
      <c r="K13" s="4"/>
      <c r="L13" s="2" t="s">
        <v>577</v>
      </c>
    </row>
    <row r="14" spans="1:12" ht="12.75" customHeight="1">
      <c r="A14" s="2" t="s">
        <v>403</v>
      </c>
      <c r="B14" s="2" t="s">
        <v>15</v>
      </c>
      <c r="C14" s="3"/>
      <c r="D14" s="3"/>
      <c r="E14" s="3">
        <v>7</v>
      </c>
      <c r="F14" s="3"/>
      <c r="H14" s="3">
        <f t="shared" si="0"/>
        <v>7</v>
      </c>
      <c r="I14" s="10" t="s">
        <v>571</v>
      </c>
      <c r="J14" s="3" t="s">
        <v>578</v>
      </c>
      <c r="K14" s="3"/>
      <c r="L14" s="2" t="s">
        <v>579</v>
      </c>
    </row>
    <row r="15" spans="1:12" ht="12.75" customHeight="1">
      <c r="A15" s="173" t="s">
        <v>404</v>
      </c>
      <c r="B15" s="2" t="s">
        <v>13</v>
      </c>
      <c r="C15" s="192"/>
      <c r="D15" s="3"/>
      <c r="E15" s="3"/>
      <c r="F15" s="3">
        <v>7</v>
      </c>
      <c r="H15" s="3">
        <f t="shared" si="0"/>
        <v>7</v>
      </c>
      <c r="I15" s="8" t="s">
        <v>566</v>
      </c>
      <c r="J15" s="3" t="s">
        <v>578</v>
      </c>
      <c r="K15" s="3"/>
      <c r="L15" s="2" t="s">
        <v>580</v>
      </c>
    </row>
    <row r="16" spans="1:12" ht="12.75" customHeight="1">
      <c r="A16" s="2" t="s">
        <v>405</v>
      </c>
      <c r="B16" s="2" t="s">
        <v>20</v>
      </c>
      <c r="C16" s="3">
        <v>7</v>
      </c>
      <c r="D16" s="3"/>
      <c r="E16" s="3"/>
      <c r="F16" s="3"/>
      <c r="H16" s="3">
        <f t="shared" si="0"/>
        <v>7</v>
      </c>
      <c r="I16" s="8" t="s">
        <v>573</v>
      </c>
      <c r="J16" s="3"/>
      <c r="K16" s="3"/>
      <c r="L16" s="2" t="s">
        <v>581</v>
      </c>
    </row>
    <row r="17" spans="1:12" ht="12.75" customHeight="1">
      <c r="A17" s="2" t="s">
        <v>406</v>
      </c>
      <c r="B17" s="2" t="s">
        <v>13</v>
      </c>
      <c r="C17" s="3"/>
      <c r="D17" s="3">
        <v>7</v>
      </c>
      <c r="E17" s="3"/>
      <c r="F17" s="3"/>
      <c r="G17" s="2">
        <v>7</v>
      </c>
      <c r="H17" s="3">
        <f t="shared" si="0"/>
        <v>14</v>
      </c>
      <c r="I17" s="8" t="s">
        <v>566</v>
      </c>
      <c r="J17" s="4">
        <v>35983</v>
      </c>
      <c r="K17" s="4"/>
      <c r="L17" s="2" t="s">
        <v>582</v>
      </c>
    </row>
    <row r="18" spans="1:12" ht="12.75" customHeight="1">
      <c r="A18" s="2" t="s">
        <v>407</v>
      </c>
      <c r="B18" s="2" t="s">
        <v>15</v>
      </c>
      <c r="C18" s="3"/>
      <c r="D18" s="3"/>
      <c r="E18" s="3"/>
      <c r="F18" s="3">
        <v>7</v>
      </c>
      <c r="H18" s="3">
        <f t="shared" si="0"/>
        <v>7</v>
      </c>
      <c r="I18" s="118">
        <v>38111</v>
      </c>
      <c r="J18" s="4">
        <v>38152</v>
      </c>
      <c r="K18" s="4"/>
      <c r="L18" s="2" t="s">
        <v>583</v>
      </c>
    </row>
    <row r="19" spans="1:12" ht="12.75" customHeight="1">
      <c r="A19" s="2" t="s">
        <v>408</v>
      </c>
      <c r="B19" s="2" t="s">
        <v>20</v>
      </c>
      <c r="C19" s="3"/>
      <c r="D19" s="3">
        <v>7</v>
      </c>
      <c r="E19" s="3"/>
      <c r="F19" s="3"/>
      <c r="H19" s="3">
        <f t="shared" si="0"/>
        <v>7</v>
      </c>
      <c r="I19" s="8" t="s">
        <v>566</v>
      </c>
      <c r="J19" s="3" t="s">
        <v>584</v>
      </c>
      <c r="K19" s="119" t="s">
        <v>564</v>
      </c>
      <c r="L19" s="2" t="s">
        <v>585</v>
      </c>
    </row>
    <row r="20" spans="1:12" ht="12.75" customHeight="1">
      <c r="A20" s="2" t="s">
        <v>409</v>
      </c>
      <c r="B20" s="2" t="s">
        <v>20</v>
      </c>
      <c r="C20" s="3"/>
      <c r="D20" s="3"/>
      <c r="E20" s="3"/>
      <c r="F20" s="3"/>
      <c r="G20" s="2">
        <v>7</v>
      </c>
      <c r="H20" s="3">
        <f t="shared" si="0"/>
        <v>7</v>
      </c>
      <c r="I20" s="8">
        <v>38111</v>
      </c>
      <c r="J20" s="4">
        <v>38141</v>
      </c>
      <c r="K20" s="4"/>
      <c r="L20" s="2" t="s">
        <v>586</v>
      </c>
    </row>
    <row r="21" spans="1:12" ht="12.75" customHeight="1">
      <c r="A21" s="2" t="s">
        <v>410</v>
      </c>
      <c r="B21" s="2" t="s">
        <v>13</v>
      </c>
      <c r="C21" s="3"/>
      <c r="E21" s="3">
        <v>7</v>
      </c>
      <c r="G21" s="3">
        <v>7</v>
      </c>
      <c r="H21" s="3">
        <f>SUM(C21:G21)</f>
        <v>14</v>
      </c>
      <c r="I21" s="118" t="s">
        <v>564</v>
      </c>
      <c r="J21" s="3" t="s">
        <v>587</v>
      </c>
      <c r="K21" s="3"/>
      <c r="L21" s="2" t="s">
        <v>588</v>
      </c>
    </row>
    <row r="22" spans="1:12" ht="12.75" customHeight="1">
      <c r="A22" s="2" t="s">
        <v>411</v>
      </c>
      <c r="B22" s="2" t="s">
        <v>20</v>
      </c>
      <c r="C22" s="3"/>
      <c r="D22" s="3">
        <v>7</v>
      </c>
      <c r="E22" s="3"/>
      <c r="F22" s="3"/>
      <c r="H22" s="3">
        <f t="shared" si="0"/>
        <v>7</v>
      </c>
      <c r="I22" s="8" t="s">
        <v>573</v>
      </c>
      <c r="J22" s="3"/>
      <c r="K22" s="3"/>
      <c r="L22" s="2" t="s">
        <v>589</v>
      </c>
    </row>
    <row r="23" spans="1:12" ht="12.75" customHeight="1">
      <c r="A23" s="2" t="s">
        <v>412</v>
      </c>
      <c r="B23" s="2" t="s">
        <v>20</v>
      </c>
      <c r="C23" s="3"/>
      <c r="D23" s="3"/>
      <c r="E23" s="3"/>
      <c r="F23" s="3">
        <v>7</v>
      </c>
      <c r="H23" s="3">
        <f t="shared" si="0"/>
        <v>7</v>
      </c>
      <c r="I23" s="10" t="s">
        <v>571</v>
      </c>
      <c r="J23" s="4">
        <v>36136</v>
      </c>
      <c r="K23" s="4"/>
      <c r="L23" s="2" t="s">
        <v>590</v>
      </c>
    </row>
    <row r="24" spans="1:12" ht="12.75" customHeight="1">
      <c r="A24" s="2" t="s">
        <v>413</v>
      </c>
      <c r="B24" s="2" t="s">
        <v>20</v>
      </c>
      <c r="C24" s="3"/>
      <c r="D24" s="3">
        <v>7</v>
      </c>
      <c r="E24" s="3"/>
      <c r="F24" s="3"/>
      <c r="H24" s="3">
        <f t="shared" si="0"/>
        <v>7</v>
      </c>
      <c r="I24" s="8" t="s">
        <v>573</v>
      </c>
      <c r="J24" s="3"/>
      <c r="K24" s="3"/>
      <c r="L24" s="2" t="s">
        <v>591</v>
      </c>
    </row>
    <row r="25" spans="1:12" ht="12.75" customHeight="1">
      <c r="A25" s="173" t="s">
        <v>415</v>
      </c>
      <c r="B25" s="2" t="s">
        <v>15</v>
      </c>
      <c r="C25" s="3"/>
      <c r="D25" s="3">
        <v>7</v>
      </c>
      <c r="E25" s="3"/>
      <c r="F25" s="3"/>
      <c r="H25" s="3">
        <f t="shared" si="0"/>
        <v>7</v>
      </c>
      <c r="I25" s="8" t="s">
        <v>566</v>
      </c>
      <c r="J25" s="3"/>
      <c r="K25" s="3"/>
      <c r="L25" s="2" t="s">
        <v>592</v>
      </c>
    </row>
    <row r="26" spans="1:12" ht="12.75" customHeight="1">
      <c r="A26" s="2" t="s">
        <v>416</v>
      </c>
      <c r="B26" s="2" t="s">
        <v>15</v>
      </c>
      <c r="C26" s="3"/>
      <c r="D26" s="3"/>
      <c r="F26" s="3">
        <v>7</v>
      </c>
      <c r="H26" s="3">
        <f t="shared" si="0"/>
        <v>7</v>
      </c>
      <c r="I26" s="118" t="s">
        <v>564</v>
      </c>
      <c r="J26" s="3" t="s">
        <v>587</v>
      </c>
      <c r="K26" s="3"/>
      <c r="L26" s="2" t="s">
        <v>593</v>
      </c>
    </row>
    <row r="27" spans="1:12" ht="12.75" customHeight="1">
      <c r="A27" s="2" t="s">
        <v>417</v>
      </c>
      <c r="B27" s="2" t="s">
        <v>20</v>
      </c>
      <c r="C27" s="3"/>
      <c r="D27" s="3"/>
      <c r="E27" s="3"/>
      <c r="F27" s="3"/>
      <c r="G27" s="2">
        <v>7</v>
      </c>
      <c r="H27" s="3">
        <f t="shared" si="0"/>
        <v>7</v>
      </c>
      <c r="I27" s="8">
        <v>38111</v>
      </c>
      <c r="J27" s="4">
        <v>38300</v>
      </c>
      <c r="K27" s="3"/>
      <c r="L27" s="2" t="s">
        <v>595</v>
      </c>
    </row>
    <row r="28" spans="1:12" ht="12.75" customHeight="1">
      <c r="A28" s="2" t="s">
        <v>418</v>
      </c>
      <c r="B28" s="2" t="s">
        <v>13</v>
      </c>
      <c r="C28" s="3">
        <v>3</v>
      </c>
      <c r="D28" s="3"/>
      <c r="E28" s="3"/>
      <c r="F28" s="3"/>
      <c r="H28" s="3">
        <f t="shared" si="0"/>
        <v>3</v>
      </c>
      <c r="I28" s="10" t="s">
        <v>691</v>
      </c>
      <c r="J28" s="4">
        <v>38079</v>
      </c>
      <c r="K28" s="119" t="s">
        <v>564</v>
      </c>
      <c r="L28" s="2" t="s">
        <v>596</v>
      </c>
    </row>
    <row r="29" spans="1:12" ht="12.75" customHeight="1">
      <c r="A29" s="2" t="s">
        <v>419</v>
      </c>
      <c r="B29" s="2" t="s">
        <v>20</v>
      </c>
      <c r="C29" s="3"/>
      <c r="D29" s="3"/>
      <c r="E29" s="3"/>
      <c r="F29" s="3"/>
      <c r="G29" s="2">
        <v>7</v>
      </c>
      <c r="H29" s="3">
        <f t="shared" si="0"/>
        <v>7</v>
      </c>
      <c r="I29" s="10" t="s">
        <v>691</v>
      </c>
      <c r="J29" s="4">
        <v>38168</v>
      </c>
      <c r="K29" s="3"/>
      <c r="L29" s="2" t="s">
        <v>598</v>
      </c>
    </row>
    <row r="30" spans="1:14" ht="12.75" customHeight="1">
      <c r="A30" s="2" t="s">
        <v>420</v>
      </c>
      <c r="B30" s="2" t="s">
        <v>15</v>
      </c>
      <c r="C30" s="3"/>
      <c r="D30" s="3"/>
      <c r="E30" s="3"/>
      <c r="F30" s="3"/>
      <c r="G30" s="2">
        <v>7</v>
      </c>
      <c r="H30" s="3">
        <f t="shared" si="0"/>
        <v>7</v>
      </c>
      <c r="I30" s="10" t="s">
        <v>573</v>
      </c>
      <c r="J30" s="3"/>
      <c r="K30" s="3"/>
      <c r="L30" s="2" t="s">
        <v>599</v>
      </c>
      <c r="M30" s="2" t="s">
        <v>600</v>
      </c>
      <c r="N30" s="13">
        <v>37500</v>
      </c>
    </row>
    <row r="31" spans="1:12" ht="12.75" customHeight="1">
      <c r="A31" s="173" t="s">
        <v>421</v>
      </c>
      <c r="B31" s="2" t="s">
        <v>15</v>
      </c>
      <c r="C31" s="3"/>
      <c r="E31" s="3">
        <v>7</v>
      </c>
      <c r="F31" s="3"/>
      <c r="H31" s="3">
        <f t="shared" si="0"/>
        <v>7</v>
      </c>
      <c r="I31" s="10" t="s">
        <v>566</v>
      </c>
      <c r="J31" s="3" t="s">
        <v>601</v>
      </c>
      <c r="K31" s="3"/>
      <c r="L31" s="2" t="s">
        <v>602</v>
      </c>
    </row>
    <row r="32" spans="1:12" ht="12.75" customHeight="1">
      <c r="A32" s="2" t="s">
        <v>422</v>
      </c>
      <c r="B32" s="2" t="s">
        <v>20</v>
      </c>
      <c r="C32" s="3"/>
      <c r="D32" s="3"/>
      <c r="E32" s="3"/>
      <c r="F32" s="3"/>
      <c r="G32" s="2">
        <v>7</v>
      </c>
      <c r="H32" s="3">
        <f t="shared" si="0"/>
        <v>7</v>
      </c>
      <c r="I32" s="10" t="s">
        <v>691</v>
      </c>
      <c r="J32" s="4">
        <v>38299</v>
      </c>
      <c r="K32" s="4"/>
      <c r="L32" s="2" t="s">
        <v>603</v>
      </c>
    </row>
    <row r="33" spans="1:12" ht="12.75" customHeight="1">
      <c r="A33" s="2" t="s">
        <v>423</v>
      </c>
      <c r="B33" s="2" t="s">
        <v>20</v>
      </c>
      <c r="C33" s="3"/>
      <c r="E33" s="3">
        <v>7</v>
      </c>
      <c r="F33" s="3"/>
      <c r="H33" s="3">
        <f t="shared" si="0"/>
        <v>7</v>
      </c>
      <c r="I33" s="10" t="s">
        <v>566</v>
      </c>
      <c r="J33" s="3"/>
      <c r="K33" s="3"/>
      <c r="L33" s="2" t="s">
        <v>604</v>
      </c>
    </row>
    <row r="34" spans="1:12" ht="12.75" customHeight="1">
      <c r="A34" s="2" t="s">
        <v>424</v>
      </c>
      <c r="B34" s="2" t="s">
        <v>15</v>
      </c>
      <c r="C34" s="3"/>
      <c r="D34" s="3"/>
      <c r="E34" s="3"/>
      <c r="F34" s="3"/>
      <c r="G34" s="2">
        <v>7</v>
      </c>
      <c r="H34" s="3">
        <f t="shared" si="0"/>
        <v>7</v>
      </c>
      <c r="I34" s="10" t="s">
        <v>573</v>
      </c>
      <c r="J34" s="3"/>
      <c r="K34" s="3"/>
      <c r="L34" s="2" t="s">
        <v>605</v>
      </c>
    </row>
    <row r="35" spans="1:12" ht="12.75" customHeight="1">
      <c r="A35" s="2" t="s">
        <v>425</v>
      </c>
      <c r="B35" s="2" t="s">
        <v>20</v>
      </c>
      <c r="C35" s="3"/>
      <c r="D35" s="3"/>
      <c r="E35" s="3"/>
      <c r="F35" s="3">
        <v>7</v>
      </c>
      <c r="H35" s="3">
        <f t="shared" si="0"/>
        <v>7</v>
      </c>
      <c r="I35" s="10" t="s">
        <v>571</v>
      </c>
      <c r="J35" s="4">
        <v>36137</v>
      </c>
      <c r="K35" s="4"/>
      <c r="L35" s="2" t="s">
        <v>685</v>
      </c>
    </row>
    <row r="36" spans="1:12" ht="12.75" customHeight="1">
      <c r="A36" s="173" t="s">
        <v>426</v>
      </c>
      <c r="B36" s="2" t="s">
        <v>20</v>
      </c>
      <c r="C36" s="192"/>
      <c r="D36" s="3"/>
      <c r="E36" s="3"/>
      <c r="F36" s="3"/>
      <c r="G36" s="2">
        <v>7</v>
      </c>
      <c r="H36" s="3">
        <f t="shared" si="0"/>
        <v>7</v>
      </c>
      <c r="I36" s="10" t="s">
        <v>573</v>
      </c>
      <c r="J36" s="4">
        <v>36133</v>
      </c>
      <c r="K36" s="4"/>
      <c r="L36" s="2" t="s">
        <v>606</v>
      </c>
    </row>
    <row r="37" spans="1:12" ht="12.75" customHeight="1">
      <c r="A37" s="2" t="s">
        <v>427</v>
      </c>
      <c r="B37" s="2" t="s">
        <v>20</v>
      </c>
      <c r="C37" s="3"/>
      <c r="D37" s="3"/>
      <c r="E37" s="3"/>
      <c r="F37" s="3">
        <v>7</v>
      </c>
      <c r="H37" s="3">
        <f t="shared" si="0"/>
        <v>7</v>
      </c>
      <c r="I37" s="10" t="s">
        <v>571</v>
      </c>
      <c r="J37" s="4">
        <v>36133</v>
      </c>
      <c r="K37" s="4"/>
      <c r="L37" s="2" t="s">
        <v>607</v>
      </c>
    </row>
    <row r="38" spans="1:12" ht="12.75" customHeight="1">
      <c r="A38" s="2" t="s">
        <v>428</v>
      </c>
      <c r="B38" s="2" t="s">
        <v>20</v>
      </c>
      <c r="C38" s="3"/>
      <c r="D38" s="3"/>
      <c r="E38" s="3"/>
      <c r="F38" s="3"/>
      <c r="G38" s="2">
        <v>7</v>
      </c>
      <c r="H38" s="3">
        <f t="shared" si="0"/>
        <v>7</v>
      </c>
      <c r="I38" s="10" t="s">
        <v>691</v>
      </c>
      <c r="J38" s="4">
        <v>38236</v>
      </c>
      <c r="K38" s="3"/>
      <c r="L38" s="2" t="s">
        <v>609</v>
      </c>
    </row>
    <row r="39" spans="1:12" ht="12.75" customHeight="1">
      <c r="A39" s="2" t="s">
        <v>429</v>
      </c>
      <c r="B39" s="2" t="s">
        <v>13</v>
      </c>
      <c r="C39" s="3">
        <v>7</v>
      </c>
      <c r="D39" s="3"/>
      <c r="E39" s="3">
        <v>7</v>
      </c>
      <c r="F39" s="3"/>
      <c r="H39" s="3">
        <f t="shared" si="0"/>
        <v>14</v>
      </c>
      <c r="I39" s="10" t="s">
        <v>566</v>
      </c>
      <c r="J39" s="4">
        <v>36105</v>
      </c>
      <c r="K39" s="4"/>
      <c r="L39" s="2" t="s">
        <v>610</v>
      </c>
    </row>
    <row r="40" spans="1:12" ht="12.75" customHeight="1">
      <c r="A40" s="2" t="s">
        <v>430</v>
      </c>
      <c r="B40" s="2" t="s">
        <v>13</v>
      </c>
      <c r="C40" s="3">
        <v>4</v>
      </c>
      <c r="E40" s="3"/>
      <c r="F40" s="3"/>
      <c r="G40" s="3">
        <v>7</v>
      </c>
      <c r="H40" s="3">
        <f t="shared" si="0"/>
        <v>11</v>
      </c>
      <c r="I40" s="10" t="s">
        <v>611</v>
      </c>
      <c r="J40" s="4">
        <v>36122</v>
      </c>
      <c r="K40" s="4"/>
      <c r="L40" s="2" t="s">
        <v>612</v>
      </c>
    </row>
    <row r="41" spans="1:12" ht="12.75" customHeight="1">
      <c r="A41" s="2" t="s">
        <v>432</v>
      </c>
      <c r="B41" s="2" t="s">
        <v>20</v>
      </c>
      <c r="C41" s="3"/>
      <c r="D41" s="3"/>
      <c r="E41" s="3"/>
      <c r="F41" s="3">
        <v>7</v>
      </c>
      <c r="H41" s="3">
        <f t="shared" si="0"/>
        <v>7</v>
      </c>
      <c r="I41" s="10" t="s">
        <v>571</v>
      </c>
      <c r="J41" s="4"/>
      <c r="K41" s="3"/>
      <c r="L41" s="2" t="s">
        <v>613</v>
      </c>
    </row>
    <row r="42" spans="1:12" ht="12.75" customHeight="1">
      <c r="A42" s="2" t="s">
        <v>433</v>
      </c>
      <c r="B42" s="2" t="s">
        <v>20</v>
      </c>
      <c r="C42" s="3"/>
      <c r="D42" s="3"/>
      <c r="E42" s="3"/>
      <c r="F42" s="3"/>
      <c r="G42" s="2">
        <v>7</v>
      </c>
      <c r="H42" s="3">
        <f t="shared" si="0"/>
        <v>7</v>
      </c>
      <c r="I42" s="10" t="s">
        <v>691</v>
      </c>
      <c r="J42" s="4">
        <v>38166</v>
      </c>
      <c r="K42" s="3"/>
      <c r="L42" s="2" t="s">
        <v>614</v>
      </c>
    </row>
    <row r="43" spans="1:12" ht="12.75" customHeight="1">
      <c r="A43" s="2" t="s">
        <v>434</v>
      </c>
      <c r="B43" s="2" t="s">
        <v>20</v>
      </c>
      <c r="C43" s="3"/>
      <c r="D43" s="3"/>
      <c r="E43" s="3"/>
      <c r="F43" s="3"/>
      <c r="G43" s="2">
        <v>7</v>
      </c>
      <c r="H43" s="3">
        <f t="shared" si="0"/>
        <v>7</v>
      </c>
      <c r="I43" s="10" t="s">
        <v>566</v>
      </c>
      <c r="J43" s="4">
        <v>35896</v>
      </c>
      <c r="K43" s="4"/>
      <c r="L43" s="2" t="s">
        <v>615</v>
      </c>
    </row>
    <row r="44" spans="1:14" ht="12.75" customHeight="1">
      <c r="A44" s="2" t="s">
        <v>435</v>
      </c>
      <c r="B44" s="2" t="s">
        <v>13</v>
      </c>
      <c r="C44" s="3"/>
      <c r="D44" s="3"/>
      <c r="E44" s="3"/>
      <c r="F44" s="3">
        <v>7</v>
      </c>
      <c r="H44" s="3">
        <f t="shared" si="0"/>
        <v>7</v>
      </c>
      <c r="I44" s="120" t="s">
        <v>564</v>
      </c>
      <c r="J44" s="3" t="s">
        <v>616</v>
      </c>
      <c r="K44" s="3"/>
      <c r="L44" s="2" t="s">
        <v>617</v>
      </c>
      <c r="M44" s="2" t="s">
        <v>561</v>
      </c>
      <c r="N44" s="12">
        <v>37599</v>
      </c>
    </row>
    <row r="45" spans="1:14" ht="12.75" customHeight="1">
      <c r="A45" s="173" t="s">
        <v>436</v>
      </c>
      <c r="B45" s="2" t="s">
        <v>13</v>
      </c>
      <c r="C45" s="186">
        <v>7</v>
      </c>
      <c r="D45" s="3"/>
      <c r="E45" s="3"/>
      <c r="F45" s="3"/>
      <c r="H45" s="3">
        <f t="shared" si="0"/>
        <v>7</v>
      </c>
      <c r="I45" s="10" t="s">
        <v>566</v>
      </c>
      <c r="J45" s="4">
        <v>36146</v>
      </c>
      <c r="K45" s="4"/>
      <c r="L45" s="2" t="s">
        <v>618</v>
      </c>
      <c r="M45" s="2" t="s">
        <v>561</v>
      </c>
      <c r="N45" s="12">
        <v>37399</v>
      </c>
    </row>
    <row r="46" spans="1:12" ht="12.75" customHeight="1">
      <c r="A46" s="2" t="s">
        <v>437</v>
      </c>
      <c r="B46" s="2" t="s">
        <v>13</v>
      </c>
      <c r="C46" s="3"/>
      <c r="D46" s="3"/>
      <c r="E46" s="3"/>
      <c r="G46" s="3">
        <v>7</v>
      </c>
      <c r="H46" s="3">
        <f t="shared" si="0"/>
        <v>7</v>
      </c>
      <c r="I46" s="120" t="s">
        <v>564</v>
      </c>
      <c r="J46" s="4">
        <v>35865</v>
      </c>
      <c r="K46" s="4"/>
      <c r="L46" s="2" t="s">
        <v>619</v>
      </c>
    </row>
    <row r="47" spans="1:12" ht="12.75" customHeight="1">
      <c r="A47" s="2" t="s">
        <v>438</v>
      </c>
      <c r="B47" s="2" t="s">
        <v>13</v>
      </c>
      <c r="C47" s="3"/>
      <c r="D47" s="3"/>
      <c r="E47" s="3"/>
      <c r="F47" s="3">
        <v>7</v>
      </c>
      <c r="H47" s="3">
        <f t="shared" si="0"/>
        <v>7</v>
      </c>
      <c r="I47" s="120" t="s">
        <v>564</v>
      </c>
      <c r="J47" s="3" t="s">
        <v>616</v>
      </c>
      <c r="K47" s="3"/>
      <c r="L47" s="2" t="s">
        <v>620</v>
      </c>
    </row>
    <row r="48" spans="1:12" ht="12.75" customHeight="1">
      <c r="A48" s="2" t="s">
        <v>440</v>
      </c>
      <c r="B48" s="2" t="s">
        <v>13</v>
      </c>
      <c r="C48" s="3">
        <v>7</v>
      </c>
      <c r="D48" s="3"/>
      <c r="E48" s="3"/>
      <c r="F48" s="3">
        <v>7</v>
      </c>
      <c r="H48" s="3">
        <f t="shared" si="0"/>
        <v>14</v>
      </c>
      <c r="I48" s="10" t="s">
        <v>597</v>
      </c>
      <c r="J48" s="3"/>
      <c r="K48" s="3"/>
      <c r="L48" s="2" t="s">
        <v>621</v>
      </c>
    </row>
    <row r="49" spans="1:12" ht="12.75" customHeight="1">
      <c r="A49" s="173" t="s">
        <v>441</v>
      </c>
      <c r="B49" s="2" t="s">
        <v>15</v>
      </c>
      <c r="C49" s="3"/>
      <c r="D49" s="3"/>
      <c r="E49" s="3">
        <v>7</v>
      </c>
      <c r="F49" s="3"/>
      <c r="H49" s="3">
        <f t="shared" si="0"/>
        <v>7</v>
      </c>
      <c r="I49" s="10" t="s">
        <v>571</v>
      </c>
      <c r="J49" s="4">
        <v>36049</v>
      </c>
      <c r="K49" s="121" t="s">
        <v>564</v>
      </c>
      <c r="L49" s="2" t="s">
        <v>622</v>
      </c>
    </row>
    <row r="50" spans="1:12" ht="12.75" customHeight="1">
      <c r="A50" s="2" t="s">
        <v>442</v>
      </c>
      <c r="B50" s="2" t="s">
        <v>13</v>
      </c>
      <c r="C50" s="3">
        <v>7</v>
      </c>
      <c r="D50" s="3"/>
      <c r="E50" s="3"/>
      <c r="F50" s="3">
        <v>7</v>
      </c>
      <c r="H50" s="3">
        <f t="shared" si="0"/>
        <v>14</v>
      </c>
      <c r="I50" s="10" t="s">
        <v>566</v>
      </c>
      <c r="J50" s="3"/>
      <c r="K50" s="3"/>
      <c r="L50" s="2" t="s">
        <v>623</v>
      </c>
    </row>
    <row r="51" spans="1:12" ht="12.75" customHeight="1">
      <c r="A51" s="173" t="s">
        <v>688</v>
      </c>
      <c r="B51" s="2" t="s">
        <v>20</v>
      </c>
      <c r="C51" s="3"/>
      <c r="D51" s="3">
        <v>7</v>
      </c>
      <c r="E51" s="3"/>
      <c r="F51" s="3"/>
      <c r="H51" s="3">
        <f t="shared" si="0"/>
        <v>7</v>
      </c>
      <c r="I51" s="10" t="s">
        <v>573</v>
      </c>
      <c r="J51" s="3" t="s">
        <v>608</v>
      </c>
      <c r="K51" s="3"/>
      <c r="L51" s="2" t="s">
        <v>624</v>
      </c>
    </row>
    <row r="52" spans="1:11" ht="12.75" customHeight="1">
      <c r="A52" s="2" t="s">
        <v>444</v>
      </c>
      <c r="B52" s="2" t="s">
        <v>15</v>
      </c>
      <c r="C52" s="3"/>
      <c r="D52" s="3"/>
      <c r="E52" s="3">
        <v>7</v>
      </c>
      <c r="F52" s="3"/>
      <c r="H52" s="3">
        <f t="shared" si="0"/>
        <v>7</v>
      </c>
      <c r="I52" s="10" t="s">
        <v>566</v>
      </c>
      <c r="J52" s="3"/>
      <c r="K52" s="3"/>
    </row>
    <row r="53" spans="1:11" ht="12.75" customHeight="1">
      <c r="A53" s="2" t="s">
        <v>445</v>
      </c>
      <c r="B53" s="2" t="s">
        <v>13</v>
      </c>
      <c r="C53" s="3"/>
      <c r="D53" s="3"/>
      <c r="F53" s="3"/>
      <c r="G53" s="3">
        <v>7</v>
      </c>
      <c r="H53" s="3">
        <f t="shared" si="0"/>
        <v>7</v>
      </c>
      <c r="I53" s="120" t="s">
        <v>564</v>
      </c>
      <c r="J53" s="3"/>
      <c r="K53" s="3"/>
    </row>
    <row r="54" spans="1:12" ht="12.75" customHeight="1">
      <c r="A54" s="2" t="s">
        <v>446</v>
      </c>
      <c r="B54" s="2" t="s">
        <v>13</v>
      </c>
      <c r="C54" s="3">
        <v>7</v>
      </c>
      <c r="D54" s="3"/>
      <c r="E54" s="3"/>
      <c r="F54" s="3">
        <v>7</v>
      </c>
      <c r="H54" s="3">
        <f t="shared" si="0"/>
        <v>14</v>
      </c>
      <c r="I54" s="10" t="s">
        <v>573</v>
      </c>
      <c r="J54" s="3"/>
      <c r="K54" s="3"/>
      <c r="L54" s="2" t="s">
        <v>625</v>
      </c>
    </row>
    <row r="55" spans="1:12" ht="12.75" customHeight="1">
      <c r="A55" s="2" t="s">
        <v>447</v>
      </c>
      <c r="B55" s="2" t="s">
        <v>13</v>
      </c>
      <c r="C55" s="3">
        <v>7</v>
      </c>
      <c r="D55" s="3"/>
      <c r="E55" s="3"/>
      <c r="F55" s="3">
        <v>7</v>
      </c>
      <c r="H55" s="3">
        <f t="shared" si="0"/>
        <v>14</v>
      </c>
      <c r="I55" s="10" t="s">
        <v>566</v>
      </c>
      <c r="J55" s="3" t="s">
        <v>584</v>
      </c>
      <c r="K55" s="3"/>
      <c r="L55" s="2" t="s">
        <v>626</v>
      </c>
    </row>
    <row r="56" spans="1:12" ht="12.75" customHeight="1">
      <c r="A56" s="2" t="s">
        <v>448</v>
      </c>
      <c r="B56" s="2" t="s">
        <v>15</v>
      </c>
      <c r="C56" s="3"/>
      <c r="D56" s="3"/>
      <c r="E56" s="3"/>
      <c r="F56" s="3"/>
      <c r="G56" s="2">
        <v>7</v>
      </c>
      <c r="H56" s="3">
        <f t="shared" si="0"/>
        <v>7</v>
      </c>
      <c r="I56" s="10" t="s">
        <v>691</v>
      </c>
      <c r="J56" s="4">
        <v>38153</v>
      </c>
      <c r="K56" s="3"/>
      <c r="L56" s="2" t="s">
        <v>627</v>
      </c>
    </row>
    <row r="57" spans="1:12" ht="12.75" customHeight="1">
      <c r="A57" s="2" t="s">
        <v>689</v>
      </c>
      <c r="B57" s="2" t="s">
        <v>13</v>
      </c>
      <c r="C57" s="3">
        <v>7</v>
      </c>
      <c r="D57" s="3"/>
      <c r="E57" s="3"/>
      <c r="F57" s="3">
        <v>7</v>
      </c>
      <c r="H57" s="3">
        <f t="shared" si="0"/>
        <v>14</v>
      </c>
      <c r="I57" s="10" t="s">
        <v>573</v>
      </c>
      <c r="J57" s="3"/>
      <c r="K57" s="3"/>
      <c r="L57" s="2" t="s">
        <v>593</v>
      </c>
    </row>
    <row r="58" spans="1:12" ht="12.75" customHeight="1">
      <c r="A58" s="2" t="s">
        <v>450</v>
      </c>
      <c r="B58" s="2" t="s">
        <v>15</v>
      </c>
      <c r="C58" s="3"/>
      <c r="D58" s="3"/>
      <c r="E58" s="3">
        <v>7</v>
      </c>
      <c r="F58" s="3"/>
      <c r="H58" s="3">
        <f t="shared" si="0"/>
        <v>7</v>
      </c>
      <c r="I58" s="120" t="s">
        <v>564</v>
      </c>
      <c r="J58" s="4">
        <v>36138</v>
      </c>
      <c r="K58" s="4"/>
      <c r="L58" s="2" t="s">
        <v>628</v>
      </c>
    </row>
    <row r="59" spans="1:12" ht="12.75" customHeight="1">
      <c r="A59" s="173" t="s">
        <v>451</v>
      </c>
      <c r="B59" s="2" t="s">
        <v>15</v>
      </c>
      <c r="C59" s="3"/>
      <c r="E59" s="3"/>
      <c r="F59" s="3">
        <v>7</v>
      </c>
      <c r="H59" s="3">
        <f t="shared" si="0"/>
        <v>7</v>
      </c>
      <c r="I59" s="10" t="s">
        <v>566</v>
      </c>
      <c r="J59" s="3"/>
      <c r="K59" s="3"/>
      <c r="L59" s="2" t="s">
        <v>629</v>
      </c>
    </row>
    <row r="60" spans="1:12" ht="12.75" customHeight="1">
      <c r="A60" s="2" t="s">
        <v>452</v>
      </c>
      <c r="B60" s="2" t="s">
        <v>20</v>
      </c>
      <c r="D60" s="3">
        <v>7</v>
      </c>
      <c r="E60" s="3"/>
      <c r="F60" s="3"/>
      <c r="H60" s="3">
        <f t="shared" si="0"/>
        <v>7</v>
      </c>
      <c r="I60" s="10" t="s">
        <v>597</v>
      </c>
      <c r="J60" s="3"/>
      <c r="K60" s="3"/>
      <c r="L60" s="2" t="s">
        <v>630</v>
      </c>
    </row>
    <row r="61" spans="1:12" ht="12.75" customHeight="1">
      <c r="A61" s="2" t="s">
        <v>453</v>
      </c>
      <c r="B61" s="2" t="s">
        <v>20</v>
      </c>
      <c r="C61" s="3"/>
      <c r="D61" s="3"/>
      <c r="E61" s="3">
        <v>7</v>
      </c>
      <c r="F61" s="3"/>
      <c r="H61" s="3">
        <f t="shared" si="0"/>
        <v>7</v>
      </c>
      <c r="I61" s="10" t="s">
        <v>573</v>
      </c>
      <c r="J61" s="4">
        <v>36130</v>
      </c>
      <c r="K61" s="4"/>
      <c r="L61" s="2" t="s">
        <v>631</v>
      </c>
    </row>
    <row r="62" spans="1:12" ht="12.75" customHeight="1">
      <c r="A62" s="2" t="s">
        <v>454</v>
      </c>
      <c r="B62" s="2" t="s">
        <v>15</v>
      </c>
      <c r="C62" s="3"/>
      <c r="D62" s="3"/>
      <c r="F62" s="3"/>
      <c r="G62" s="3">
        <v>7</v>
      </c>
      <c r="H62" s="3">
        <f t="shared" si="0"/>
        <v>7</v>
      </c>
      <c r="I62" s="120" t="s">
        <v>564</v>
      </c>
      <c r="J62" s="3"/>
      <c r="K62" s="3"/>
      <c r="L62" s="2" t="s">
        <v>632</v>
      </c>
    </row>
    <row r="63" spans="1:12" ht="12.75" customHeight="1">
      <c r="A63" s="2" t="s">
        <v>455</v>
      </c>
      <c r="B63" s="2" t="s">
        <v>15</v>
      </c>
      <c r="C63" s="3"/>
      <c r="D63" s="3"/>
      <c r="F63" s="3"/>
      <c r="G63" s="3">
        <v>7</v>
      </c>
      <c r="H63" s="3">
        <f t="shared" si="0"/>
        <v>7</v>
      </c>
      <c r="I63" s="120" t="s">
        <v>564</v>
      </c>
      <c r="J63" s="4">
        <v>36049</v>
      </c>
      <c r="K63" s="4"/>
      <c r="L63" s="2" t="s">
        <v>633</v>
      </c>
    </row>
    <row r="64" spans="1:12" ht="12.75" customHeight="1">
      <c r="A64" s="2" t="s">
        <v>456</v>
      </c>
      <c r="B64" s="2" t="s">
        <v>15</v>
      </c>
      <c r="C64" s="3"/>
      <c r="D64" s="3"/>
      <c r="E64" s="3"/>
      <c r="F64" s="3"/>
      <c r="H64" s="3">
        <f t="shared" si="0"/>
        <v>0</v>
      </c>
      <c r="I64" s="10" t="s">
        <v>691</v>
      </c>
      <c r="J64" s="4">
        <v>38278</v>
      </c>
      <c r="K64" s="3"/>
      <c r="L64" s="2" t="s">
        <v>634</v>
      </c>
    </row>
    <row r="65" spans="1:12" ht="12.75" customHeight="1">
      <c r="A65" s="2" t="s">
        <v>457</v>
      </c>
      <c r="B65" s="2" t="s">
        <v>15</v>
      </c>
      <c r="C65" s="3"/>
      <c r="D65" s="3"/>
      <c r="E65" s="3">
        <v>7</v>
      </c>
      <c r="F65" s="3"/>
      <c r="H65" s="3">
        <f t="shared" si="0"/>
        <v>7</v>
      </c>
      <c r="I65" s="10" t="s">
        <v>566</v>
      </c>
      <c r="J65" s="3" t="s">
        <v>635</v>
      </c>
      <c r="K65" s="4">
        <v>37715</v>
      </c>
      <c r="L65" s="2" t="s">
        <v>636</v>
      </c>
    </row>
    <row r="66" spans="1:12" ht="12.75" customHeight="1">
      <c r="A66" s="2" t="s">
        <v>458</v>
      </c>
      <c r="B66" s="2" t="s">
        <v>15</v>
      </c>
      <c r="C66" s="3"/>
      <c r="D66" s="3"/>
      <c r="E66" s="3"/>
      <c r="F66" s="3"/>
      <c r="H66" s="3">
        <f t="shared" si="0"/>
        <v>0</v>
      </c>
      <c r="I66" s="10" t="s">
        <v>691</v>
      </c>
      <c r="J66" s="4">
        <v>38264</v>
      </c>
      <c r="K66" s="3"/>
      <c r="L66" s="2" t="s">
        <v>637</v>
      </c>
    </row>
    <row r="67" spans="1:12" ht="12.75" customHeight="1">
      <c r="A67" s="173" t="s">
        <v>459</v>
      </c>
      <c r="B67" s="2" t="s">
        <v>15</v>
      </c>
      <c r="C67" s="3"/>
      <c r="E67" s="3">
        <v>7</v>
      </c>
      <c r="F67" s="3"/>
      <c r="H67" s="3">
        <f t="shared" si="0"/>
        <v>7</v>
      </c>
      <c r="I67" s="10" t="s">
        <v>566</v>
      </c>
      <c r="J67" s="4">
        <v>36130</v>
      </c>
      <c r="K67" s="4"/>
      <c r="L67" s="2" t="s">
        <v>638</v>
      </c>
    </row>
    <row r="68" spans="1:12" ht="12.75" customHeight="1">
      <c r="A68" s="2" t="s">
        <v>460</v>
      </c>
      <c r="B68" s="2" t="s">
        <v>15</v>
      </c>
      <c r="C68" s="3"/>
      <c r="D68" s="3"/>
      <c r="F68" s="3">
        <v>7</v>
      </c>
      <c r="H68" s="3">
        <f t="shared" si="0"/>
        <v>7</v>
      </c>
      <c r="I68" s="120" t="s">
        <v>564</v>
      </c>
      <c r="J68" s="3"/>
      <c r="K68" s="3"/>
      <c r="L68" s="2" t="s">
        <v>639</v>
      </c>
    </row>
    <row r="69" spans="1:12" ht="12.75" customHeight="1">
      <c r="A69" s="2" t="s">
        <v>461</v>
      </c>
      <c r="B69" s="2" t="s">
        <v>20</v>
      </c>
      <c r="C69" s="3"/>
      <c r="D69" s="3"/>
      <c r="F69" s="3"/>
      <c r="G69" s="3">
        <v>7</v>
      </c>
      <c r="H69" s="3">
        <f>SUM(C69:G69)</f>
        <v>7</v>
      </c>
      <c r="I69" s="10" t="s">
        <v>566</v>
      </c>
      <c r="J69" s="3"/>
      <c r="K69" s="3"/>
      <c r="L69" s="2" t="s">
        <v>640</v>
      </c>
    </row>
    <row r="70" spans="1:14" ht="12.75" customHeight="1">
      <c r="A70" s="2" t="s">
        <v>462</v>
      </c>
      <c r="B70" s="2" t="s">
        <v>13</v>
      </c>
      <c r="C70" s="3"/>
      <c r="D70" s="3"/>
      <c r="E70" s="3"/>
      <c r="F70" s="3">
        <v>7</v>
      </c>
      <c r="H70" s="3">
        <f>SUM(C70:G70)</f>
        <v>7</v>
      </c>
      <c r="I70" s="10" t="s">
        <v>691</v>
      </c>
      <c r="J70" s="4">
        <v>38147</v>
      </c>
      <c r="K70" s="3"/>
      <c r="L70" s="2" t="s">
        <v>641</v>
      </c>
      <c r="M70" s="12">
        <v>37628</v>
      </c>
      <c r="N70" s="2" t="s">
        <v>561</v>
      </c>
    </row>
    <row r="71" spans="1:12" ht="12.75" customHeight="1">
      <c r="A71" s="2" t="s">
        <v>463</v>
      </c>
      <c r="B71" s="2" t="s">
        <v>15</v>
      </c>
      <c r="C71" s="3"/>
      <c r="D71" s="3"/>
      <c r="E71" s="3"/>
      <c r="F71" s="3"/>
      <c r="G71" s="2">
        <v>7</v>
      </c>
      <c r="H71" s="3">
        <f>SUM(C71:G71)</f>
        <v>7</v>
      </c>
      <c r="I71" s="10" t="s">
        <v>691</v>
      </c>
      <c r="J71" s="4">
        <v>38307</v>
      </c>
      <c r="K71" s="4"/>
      <c r="L71" s="2" t="s">
        <v>642</v>
      </c>
    </row>
    <row r="72" spans="1:11" ht="12.75" customHeight="1">
      <c r="A72" s="2" t="s">
        <v>464</v>
      </c>
      <c r="C72" s="5">
        <f aca="true" t="shared" si="1" ref="C72:H72">SUM(C2:C71)</f>
        <v>70</v>
      </c>
      <c r="D72" s="5">
        <f t="shared" si="1"/>
        <v>70</v>
      </c>
      <c r="E72" s="5">
        <f t="shared" si="1"/>
        <v>98</v>
      </c>
      <c r="F72" s="5">
        <f t="shared" si="1"/>
        <v>126</v>
      </c>
      <c r="G72" s="5">
        <f t="shared" si="1"/>
        <v>154</v>
      </c>
      <c r="H72" s="5">
        <f t="shared" si="1"/>
        <v>518</v>
      </c>
      <c r="I72" s="10"/>
      <c r="J72" s="4"/>
      <c r="K72" s="4"/>
    </row>
    <row r="73" spans="1:11" ht="12.75" customHeight="1">
      <c r="A73" s="2" t="s">
        <v>497</v>
      </c>
      <c r="C73" s="3">
        <v>10</v>
      </c>
      <c r="D73" s="3">
        <v>10</v>
      </c>
      <c r="E73" s="3">
        <v>10</v>
      </c>
      <c r="F73" s="3">
        <v>10</v>
      </c>
      <c r="G73" s="3">
        <v>10</v>
      </c>
      <c r="H73" s="3">
        <f>SUM(C73:G73)</f>
        <v>50</v>
      </c>
      <c r="I73" s="10"/>
      <c r="J73" s="4"/>
      <c r="K73" s="4"/>
    </row>
    <row r="74" spans="9:11" ht="12.75" customHeight="1">
      <c r="I74" s="10"/>
      <c r="J74" s="4"/>
      <c r="K74" s="4"/>
    </row>
    <row r="75" spans="3:11" ht="12.75" customHeight="1">
      <c r="C75" s="3"/>
      <c r="D75" s="3"/>
      <c r="E75" s="3"/>
      <c r="F75" s="3"/>
      <c r="G75" s="3"/>
      <c r="H75" s="3"/>
      <c r="I75" s="10"/>
      <c r="J75" s="4"/>
      <c r="K75" s="4"/>
    </row>
    <row r="76" spans="1:11" ht="12.75" customHeight="1">
      <c r="A76" s="7" t="s">
        <v>321</v>
      </c>
      <c r="B76" s="7"/>
      <c r="C76" s="3"/>
      <c r="D76" s="3"/>
      <c r="E76" s="3"/>
      <c r="F76" s="3"/>
      <c r="G76" s="3"/>
      <c r="H76" s="3"/>
      <c r="I76" s="10"/>
      <c r="J76" s="4"/>
      <c r="K76" s="4"/>
    </row>
    <row r="77" spans="3:11" ht="12.75" customHeight="1">
      <c r="C77" s="3"/>
      <c r="D77" s="3"/>
      <c r="E77" s="3"/>
      <c r="F77" s="3"/>
      <c r="G77" s="3"/>
      <c r="H77" s="3"/>
      <c r="I77" s="10"/>
      <c r="J77" s="4"/>
      <c r="K77" s="4"/>
    </row>
    <row r="78" spans="1:11" ht="12.75" customHeight="1">
      <c r="A78" s="2" t="s">
        <v>465</v>
      </c>
      <c r="B78" s="2" t="s">
        <v>13</v>
      </c>
      <c r="C78" s="3"/>
      <c r="E78" s="3">
        <v>12</v>
      </c>
      <c r="F78" s="3"/>
      <c r="G78" s="2">
        <v>12</v>
      </c>
      <c r="H78" s="3">
        <f>SUM(C78:G78)</f>
        <v>24</v>
      </c>
      <c r="I78" s="10" t="s">
        <v>691</v>
      </c>
      <c r="J78" s="4">
        <v>36124</v>
      </c>
      <c r="K78" s="4"/>
    </row>
    <row r="79" spans="1:12" ht="12.75" customHeight="1">
      <c r="A79" s="2" t="s">
        <v>467</v>
      </c>
      <c r="B79" s="2" t="s">
        <v>15</v>
      </c>
      <c r="C79" s="3">
        <v>12</v>
      </c>
      <c r="D79" s="3"/>
      <c r="E79" s="3"/>
      <c r="F79" s="3"/>
      <c r="H79" s="3">
        <f aca="true" t="shared" si="2" ref="H79:H87">SUM(C79:G79)</f>
        <v>12</v>
      </c>
      <c r="I79" s="10" t="s">
        <v>571</v>
      </c>
      <c r="J79" s="3"/>
      <c r="K79" s="3"/>
      <c r="L79" s="2" t="s">
        <v>643</v>
      </c>
    </row>
    <row r="80" spans="1:12" ht="12.75" customHeight="1">
      <c r="A80" s="2" t="s">
        <v>468</v>
      </c>
      <c r="B80" s="2" t="s">
        <v>13</v>
      </c>
      <c r="C80" s="3">
        <v>12</v>
      </c>
      <c r="D80" s="3"/>
      <c r="E80" s="3"/>
      <c r="F80" s="3">
        <v>12</v>
      </c>
      <c r="H80" s="3">
        <f t="shared" si="2"/>
        <v>24</v>
      </c>
      <c r="I80" s="10" t="s">
        <v>644</v>
      </c>
      <c r="J80" s="3" t="s">
        <v>594</v>
      </c>
      <c r="K80" s="3"/>
      <c r="L80" s="2" t="s">
        <v>645</v>
      </c>
    </row>
    <row r="81" spans="1:12" ht="12.75" customHeight="1">
      <c r="A81" s="2" t="s">
        <v>469</v>
      </c>
      <c r="B81" s="2" t="s">
        <v>15</v>
      </c>
      <c r="C81" s="3"/>
      <c r="D81" s="3">
        <v>12</v>
      </c>
      <c r="F81" s="3"/>
      <c r="H81" s="3">
        <f t="shared" si="2"/>
        <v>12</v>
      </c>
      <c r="I81" s="10" t="s">
        <v>564</v>
      </c>
      <c r="J81" s="4">
        <v>36140</v>
      </c>
      <c r="K81" s="4"/>
      <c r="L81" s="2" t="s">
        <v>646</v>
      </c>
    </row>
    <row r="82" spans="1:12" ht="12.75" customHeight="1">
      <c r="A82" s="2" t="s">
        <v>470</v>
      </c>
      <c r="B82" s="2" t="s">
        <v>13</v>
      </c>
      <c r="C82" s="3"/>
      <c r="D82" s="3"/>
      <c r="E82" s="3">
        <v>12</v>
      </c>
      <c r="F82" s="3"/>
      <c r="G82" s="2">
        <v>12</v>
      </c>
      <c r="H82" s="3">
        <f t="shared" si="2"/>
        <v>24</v>
      </c>
      <c r="I82" s="10" t="s">
        <v>691</v>
      </c>
      <c r="J82" s="3"/>
      <c r="K82" s="3"/>
      <c r="L82" s="2" t="s">
        <v>647</v>
      </c>
    </row>
    <row r="83" spans="1:12" ht="12.75" customHeight="1">
      <c r="A83" s="2" t="s">
        <v>471</v>
      </c>
      <c r="B83" s="2" t="s">
        <v>15</v>
      </c>
      <c r="C83" s="122"/>
      <c r="D83" s="122"/>
      <c r="E83" s="122"/>
      <c r="F83" s="122">
        <v>12</v>
      </c>
      <c r="H83" s="3">
        <f t="shared" si="2"/>
        <v>12</v>
      </c>
      <c r="I83" s="10" t="s">
        <v>564</v>
      </c>
      <c r="J83" s="3"/>
      <c r="K83" s="3"/>
      <c r="L83" s="2" t="s">
        <v>648</v>
      </c>
    </row>
    <row r="84" spans="1:12" ht="12.75" customHeight="1">
      <c r="A84" s="2" t="s">
        <v>472</v>
      </c>
      <c r="B84" s="2" t="s">
        <v>15</v>
      </c>
      <c r="C84" s="3">
        <v>12</v>
      </c>
      <c r="D84" s="3"/>
      <c r="E84" s="3"/>
      <c r="F84" s="3"/>
      <c r="H84" s="3">
        <f t="shared" si="2"/>
        <v>12</v>
      </c>
      <c r="I84" s="10" t="s">
        <v>566</v>
      </c>
      <c r="J84" s="4">
        <v>36138</v>
      </c>
      <c r="K84" s="4"/>
      <c r="L84" s="2" t="s">
        <v>474</v>
      </c>
    </row>
    <row r="85" spans="1:11" ht="12.75" customHeight="1">
      <c r="A85" s="2" t="s">
        <v>475</v>
      </c>
      <c r="B85" s="2" t="s">
        <v>15</v>
      </c>
      <c r="C85" s="3"/>
      <c r="D85" s="3">
        <v>12</v>
      </c>
      <c r="E85" s="3"/>
      <c r="F85" s="3"/>
      <c r="H85" s="3">
        <f t="shared" si="2"/>
        <v>12</v>
      </c>
      <c r="I85" s="10" t="s">
        <v>564</v>
      </c>
      <c r="J85" s="4"/>
      <c r="K85" s="4"/>
    </row>
    <row r="86" spans="1:11" ht="12.75" customHeight="1">
      <c r="A86" s="2" t="s">
        <v>476</v>
      </c>
      <c r="B86" s="2" t="s">
        <v>15</v>
      </c>
      <c r="C86" s="3"/>
      <c r="D86" s="3"/>
      <c r="F86" s="3"/>
      <c r="G86" s="3">
        <v>12</v>
      </c>
      <c r="H86" s="3">
        <f>SUM(C86:G86)</f>
        <v>12</v>
      </c>
      <c r="I86" s="10" t="s">
        <v>691</v>
      </c>
      <c r="J86" s="4"/>
      <c r="K86" s="4"/>
    </row>
    <row r="87" spans="1:11" ht="12.75" customHeight="1">
      <c r="A87" s="2" t="s">
        <v>477</v>
      </c>
      <c r="B87" s="2" t="s">
        <v>13</v>
      </c>
      <c r="C87" s="3"/>
      <c r="D87" s="3">
        <v>12</v>
      </c>
      <c r="E87" s="3"/>
      <c r="F87" s="3">
        <v>12</v>
      </c>
      <c r="H87" s="3">
        <f t="shared" si="2"/>
        <v>24</v>
      </c>
      <c r="I87" s="10" t="s">
        <v>644</v>
      </c>
      <c r="J87" s="4"/>
      <c r="K87" s="4"/>
    </row>
    <row r="88" spans="3:11" ht="12.75" customHeight="1">
      <c r="C88" s="3"/>
      <c r="D88" s="3"/>
      <c r="E88" s="3"/>
      <c r="F88" s="3"/>
      <c r="H88" s="3"/>
      <c r="I88" s="10"/>
      <c r="J88" s="4"/>
      <c r="K88" s="4"/>
    </row>
    <row r="89" spans="1:11" ht="12.75" customHeight="1">
      <c r="A89" s="2" t="s">
        <v>478</v>
      </c>
      <c r="C89" s="5">
        <f aca="true" t="shared" si="3" ref="C89:H89">SUM(C78:C88)</f>
        <v>36</v>
      </c>
      <c r="D89" s="5">
        <f t="shared" si="3"/>
        <v>36</v>
      </c>
      <c r="E89" s="5">
        <f t="shared" si="3"/>
        <v>24</v>
      </c>
      <c r="F89" s="5">
        <f t="shared" si="3"/>
        <v>36</v>
      </c>
      <c r="G89" s="5">
        <f t="shared" si="3"/>
        <v>36</v>
      </c>
      <c r="H89" s="5">
        <f t="shared" si="3"/>
        <v>168</v>
      </c>
      <c r="I89" s="10"/>
      <c r="J89" s="4"/>
      <c r="K89" s="4"/>
    </row>
    <row r="90" spans="3:11" ht="12.75" customHeight="1">
      <c r="C90" s="3"/>
      <c r="D90" s="3"/>
      <c r="E90" s="3"/>
      <c r="F90" s="3"/>
      <c r="G90" s="3"/>
      <c r="H90" s="3"/>
      <c r="I90" s="10"/>
      <c r="J90" s="4"/>
      <c r="K90" s="4"/>
    </row>
    <row r="91" spans="1:11" ht="12.75" customHeight="1">
      <c r="A91" s="7" t="s">
        <v>323</v>
      </c>
      <c r="B91" s="7"/>
      <c r="C91" s="3"/>
      <c r="D91" s="3"/>
      <c r="E91" s="3"/>
      <c r="F91" s="3"/>
      <c r="G91" s="3"/>
      <c r="H91" s="3"/>
      <c r="I91" s="10"/>
      <c r="J91" s="4"/>
      <c r="K91" s="4"/>
    </row>
    <row r="92" spans="3:11" ht="12.75" customHeight="1">
      <c r="C92" s="3"/>
      <c r="D92" s="3"/>
      <c r="E92" s="3"/>
      <c r="F92" s="3"/>
      <c r="G92" s="3"/>
      <c r="H92" s="3"/>
      <c r="I92" s="10"/>
      <c r="J92" s="4"/>
      <c r="K92" s="4"/>
    </row>
    <row r="93" spans="1:12" ht="12.75" customHeight="1">
      <c r="A93" s="2" t="s">
        <v>479</v>
      </c>
      <c r="B93" s="2" t="s">
        <v>13</v>
      </c>
      <c r="C93" s="3"/>
      <c r="D93" s="3">
        <v>10</v>
      </c>
      <c r="E93" s="3"/>
      <c r="F93" s="3"/>
      <c r="G93" s="3"/>
      <c r="H93" s="3">
        <f>SUM(C93:G93)</f>
        <v>10</v>
      </c>
      <c r="I93" s="10" t="s">
        <v>566</v>
      </c>
      <c r="J93" s="3"/>
      <c r="K93" s="3"/>
      <c r="L93" s="2" t="s">
        <v>649</v>
      </c>
    </row>
    <row r="94" spans="1:12" ht="12.75" customHeight="1">
      <c r="A94" s="2" t="s">
        <v>480</v>
      </c>
      <c r="B94" s="2" t="s">
        <v>650</v>
      </c>
      <c r="C94" s="3"/>
      <c r="D94" s="3"/>
      <c r="E94" s="3"/>
      <c r="F94" s="3">
        <v>10</v>
      </c>
      <c r="G94" s="3"/>
      <c r="H94" s="3">
        <f>SUM(C94:G94)</f>
        <v>10</v>
      </c>
      <c r="I94" s="10" t="s">
        <v>571</v>
      </c>
      <c r="J94" s="3"/>
      <c r="K94" s="3"/>
      <c r="L94" s="2" t="s">
        <v>651</v>
      </c>
    </row>
    <row r="95" spans="3:11" ht="12.75" customHeight="1">
      <c r="C95" s="3"/>
      <c r="D95" s="3"/>
      <c r="E95" s="3"/>
      <c r="F95" s="3"/>
      <c r="G95" s="3"/>
      <c r="H95" s="3">
        <f>SUM(C95:G95)</f>
        <v>0</v>
      </c>
      <c r="I95" s="10"/>
      <c r="J95" s="3"/>
      <c r="K95" s="3"/>
    </row>
    <row r="96" spans="1:11" ht="12.75" customHeight="1">
      <c r="A96" s="2" t="s">
        <v>482</v>
      </c>
      <c r="C96" s="5">
        <f>SUM(C92:C95)</f>
        <v>0</v>
      </c>
      <c r="D96" s="5">
        <f>SUM(D92:D95)</f>
        <v>10</v>
      </c>
      <c r="E96" s="5">
        <f>SUM(E92:E95)</f>
        <v>0</v>
      </c>
      <c r="F96" s="5">
        <f>SUM(F92:F95)</f>
        <v>10</v>
      </c>
      <c r="G96" s="5">
        <f>SUM(G93:G94)</f>
        <v>0</v>
      </c>
      <c r="H96" s="5">
        <f>SUM(C96:G96)</f>
        <v>20</v>
      </c>
      <c r="I96" s="10"/>
      <c r="J96" s="3"/>
      <c r="K96" s="3"/>
    </row>
    <row r="97" spans="3:11" ht="12.75" customHeight="1">
      <c r="C97" s="3"/>
      <c r="D97" s="3"/>
      <c r="E97" s="3"/>
      <c r="F97" s="3"/>
      <c r="G97" s="3"/>
      <c r="H97" s="3"/>
      <c r="I97" s="10"/>
      <c r="J97" s="3"/>
      <c r="K97" s="3"/>
    </row>
    <row r="98" spans="1:11" ht="12.75" customHeight="1">
      <c r="A98" s="2" t="s">
        <v>483</v>
      </c>
      <c r="C98" s="3"/>
      <c r="D98" s="3"/>
      <c r="E98" s="3"/>
      <c r="F98" s="3"/>
      <c r="G98" s="3"/>
      <c r="H98" s="3"/>
      <c r="I98" s="10"/>
      <c r="J98" s="3"/>
      <c r="K98" s="3"/>
    </row>
    <row r="99" spans="3:11" ht="12.75" customHeight="1">
      <c r="C99" s="3"/>
      <c r="D99" s="3"/>
      <c r="E99" s="3"/>
      <c r="F99" s="3"/>
      <c r="G99" s="3"/>
      <c r="H99" s="3"/>
      <c r="I99" s="10"/>
      <c r="J99" s="3"/>
      <c r="K99" s="3"/>
    </row>
    <row r="100" spans="1:11" s="173" customFormat="1" ht="12.75" customHeight="1">
      <c r="A100" s="173" t="s">
        <v>484</v>
      </c>
      <c r="B100" s="173" t="s">
        <v>15</v>
      </c>
      <c r="C100" s="186">
        <v>7</v>
      </c>
      <c r="D100" s="186"/>
      <c r="E100" s="186">
        <v>7</v>
      </c>
      <c r="F100" s="186"/>
      <c r="G100" s="186"/>
      <c r="H100" s="186">
        <f>SUM(C100:G100)</f>
        <v>14</v>
      </c>
      <c r="I100" s="187" t="s">
        <v>597</v>
      </c>
      <c r="J100" s="186"/>
      <c r="K100" s="186"/>
    </row>
    <row r="101" spans="1:11" s="173" customFormat="1" ht="12.75" customHeight="1">
      <c r="A101" s="173" t="s">
        <v>485</v>
      </c>
      <c r="B101" s="173" t="s">
        <v>15</v>
      </c>
      <c r="C101" s="186">
        <v>7</v>
      </c>
      <c r="D101" s="186"/>
      <c r="E101" s="186"/>
      <c r="F101" s="186"/>
      <c r="G101" s="186">
        <v>7</v>
      </c>
      <c r="H101" s="186">
        <f>SUM(C101:G101)</f>
        <v>14</v>
      </c>
      <c r="I101" s="187" t="s">
        <v>597</v>
      </c>
      <c r="J101" s="186"/>
      <c r="K101" s="186"/>
    </row>
    <row r="102" spans="3:9" ht="12.75" customHeight="1">
      <c r="C102" s="3"/>
      <c r="D102" s="3"/>
      <c r="E102" s="3"/>
      <c r="F102" s="3"/>
      <c r="G102" s="3"/>
      <c r="H102" s="3">
        <f>SUM(C102:G102)</f>
        <v>0</v>
      </c>
      <c r="I102" s="10"/>
    </row>
    <row r="103" spans="1:9" ht="12.75" customHeight="1">
      <c r="A103" s="2" t="s">
        <v>486</v>
      </c>
      <c r="C103" s="5">
        <f>SUM(C99:C102)</f>
        <v>14</v>
      </c>
      <c r="D103" s="5">
        <f>SUM(D99:D102)</f>
        <v>0</v>
      </c>
      <c r="E103" s="5">
        <f>SUM(E99:E102)</f>
        <v>7</v>
      </c>
      <c r="F103" s="5">
        <f>SUM(F99:F102)</f>
        <v>0</v>
      </c>
      <c r="G103" s="5">
        <f>SUM(G99:G102)</f>
        <v>7</v>
      </c>
      <c r="H103" s="5">
        <f>SUM(C103:G103)</f>
        <v>28</v>
      </c>
      <c r="I103" s="10"/>
    </row>
    <row r="104" spans="3:9" ht="12.75" customHeight="1">
      <c r="C104" s="3"/>
      <c r="D104" s="3"/>
      <c r="E104" s="3"/>
      <c r="F104" s="3"/>
      <c r="G104" s="3"/>
      <c r="H104" s="3"/>
      <c r="I104" s="10"/>
    </row>
    <row r="105" spans="1:9" ht="12.75" customHeight="1">
      <c r="A105" s="2" t="s">
        <v>652</v>
      </c>
      <c r="C105" s="3"/>
      <c r="D105" s="3"/>
      <c r="E105" s="3"/>
      <c r="F105" s="3"/>
      <c r="G105" s="3"/>
      <c r="H105" s="3"/>
      <c r="I105" s="10"/>
    </row>
    <row r="106" spans="1:9" ht="12.75" customHeight="1">
      <c r="A106" s="2" t="s">
        <v>653</v>
      </c>
      <c r="C106" s="3"/>
      <c r="D106" s="3"/>
      <c r="E106" s="3"/>
      <c r="F106" s="3">
        <v>5</v>
      </c>
      <c r="G106" s="3"/>
      <c r="H106" s="3">
        <f>SUM(C106:G106)</f>
        <v>5</v>
      </c>
      <c r="I106" s="10"/>
    </row>
    <row r="107" spans="1:9" ht="12.75" customHeight="1">
      <c r="A107" s="2" t="s">
        <v>654</v>
      </c>
      <c r="C107" s="3"/>
      <c r="D107" s="3"/>
      <c r="E107" s="3"/>
      <c r="F107" s="3"/>
      <c r="G107" s="3">
        <v>5</v>
      </c>
      <c r="H107" s="3">
        <f>SUM(C107:G107)</f>
        <v>5</v>
      </c>
      <c r="I107" s="10"/>
    </row>
    <row r="108" spans="1:9" ht="12.75" customHeight="1">
      <c r="A108" s="2" t="s">
        <v>655</v>
      </c>
      <c r="C108" s="3"/>
      <c r="D108" s="3">
        <v>5</v>
      </c>
      <c r="E108" s="3"/>
      <c r="F108" s="3"/>
      <c r="G108" s="3"/>
      <c r="H108" s="3">
        <f>SUM(C108:G108)</f>
        <v>5</v>
      </c>
      <c r="I108" s="10"/>
    </row>
    <row r="109" spans="1:9" ht="12.75" customHeight="1">
      <c r="A109" s="2" t="s">
        <v>690</v>
      </c>
      <c r="C109" s="3"/>
      <c r="D109" s="3"/>
      <c r="E109" s="3">
        <v>5</v>
      </c>
      <c r="F109" s="3"/>
      <c r="G109" s="3"/>
      <c r="H109" s="3">
        <f>SUM(C109:G109)</f>
        <v>5</v>
      </c>
      <c r="I109" s="10"/>
    </row>
    <row r="110" spans="1:9" ht="12.75" customHeight="1">
      <c r="A110" s="2" t="s">
        <v>656</v>
      </c>
      <c r="C110" s="5">
        <f>SUM(C106:C109)</f>
        <v>0</v>
      </c>
      <c r="D110" s="5">
        <f>SUM(D106:D109)</f>
        <v>5</v>
      </c>
      <c r="E110" s="5">
        <f>SUM(E106:E109)</f>
        <v>5</v>
      </c>
      <c r="F110" s="5">
        <f>SUM(F106:F109)</f>
        <v>5</v>
      </c>
      <c r="G110" s="5">
        <f>SUM(G106:G109)</f>
        <v>5</v>
      </c>
      <c r="H110" s="3">
        <f>SUM(C110:G110)</f>
        <v>20</v>
      </c>
      <c r="I110" s="10"/>
    </row>
    <row r="111" spans="3:9" ht="12.75" customHeight="1">
      <c r="C111" s="3"/>
      <c r="D111" s="3"/>
      <c r="E111" s="3"/>
      <c r="F111" s="3"/>
      <c r="G111" s="3"/>
      <c r="H111" s="3"/>
      <c r="I111" s="10"/>
    </row>
    <row r="112" spans="3:9" ht="12.75" customHeight="1">
      <c r="C112" s="3"/>
      <c r="D112" s="3"/>
      <c r="E112" s="3"/>
      <c r="F112" s="3"/>
      <c r="G112" s="3"/>
      <c r="H112" s="3"/>
      <c r="I112" s="10"/>
    </row>
    <row r="113" spans="1:9" ht="12.75" customHeight="1" thickBot="1">
      <c r="A113" s="2" t="s">
        <v>493</v>
      </c>
      <c r="C113" s="6">
        <f>C103+C96+C89+C72+C110</f>
        <v>120</v>
      </c>
      <c r="D113" s="6">
        <f>D103+D96+D89+D72+D110</f>
        <v>121</v>
      </c>
      <c r="E113" s="6">
        <f>E103+E96+E89+E72+E110</f>
        <v>134</v>
      </c>
      <c r="F113" s="6">
        <f>F103+F96+F89+F72+F110</f>
        <v>177</v>
      </c>
      <c r="G113" s="6">
        <f>G103+G96+G89+G72+G110</f>
        <v>202</v>
      </c>
      <c r="H113" s="3">
        <f>SUM(C113:G113)</f>
        <v>754</v>
      </c>
      <c r="I113" s="10"/>
    </row>
    <row r="114" spans="3:9" ht="12.75" customHeight="1">
      <c r="C114" s="3"/>
      <c r="D114" s="3"/>
      <c r="E114" s="3"/>
      <c r="F114" s="3"/>
      <c r="G114" s="3"/>
      <c r="H114" s="3"/>
      <c r="I114" s="11"/>
    </row>
    <row r="115" spans="3:9" ht="12.75" customHeight="1">
      <c r="C115" s="3"/>
      <c r="D115" s="3"/>
      <c r="E115" s="3"/>
      <c r="F115" s="3"/>
      <c r="G115" s="3"/>
      <c r="H115" s="3"/>
      <c r="I115" s="11"/>
    </row>
    <row r="116" spans="3:9" ht="12.75" customHeight="1">
      <c r="C116" s="3"/>
      <c r="D116" s="3"/>
      <c r="E116" s="3"/>
      <c r="F116" s="3"/>
      <c r="G116" s="3"/>
      <c r="H116" s="3"/>
      <c r="I116" s="11"/>
    </row>
    <row r="117" spans="3:8" ht="12.75" customHeight="1">
      <c r="C117" s="3"/>
      <c r="D117" s="3"/>
      <c r="E117" s="3"/>
      <c r="F117" s="3"/>
      <c r="G117" s="3"/>
      <c r="H117" s="3"/>
    </row>
    <row r="118" spans="3:8" ht="12.75" customHeight="1">
      <c r="C118" s="3"/>
      <c r="D118" s="3"/>
      <c r="E118" s="3"/>
      <c r="F118" s="3"/>
      <c r="G118" s="3"/>
      <c r="H118" s="3"/>
    </row>
    <row r="119" spans="3:8" ht="12.75" customHeight="1">
      <c r="C119" s="3"/>
      <c r="D119" s="3"/>
      <c r="E119" s="3"/>
      <c r="F119" s="3"/>
      <c r="G119" s="3"/>
      <c r="H119" s="3"/>
    </row>
    <row r="120" spans="3:8" ht="12.75" customHeight="1">
      <c r="C120" s="3"/>
      <c r="D120" s="3"/>
      <c r="E120" s="3"/>
      <c r="F120" s="3"/>
      <c r="G120" s="3"/>
      <c r="H120" s="3"/>
    </row>
    <row r="121" spans="3:8" ht="12.75" customHeight="1">
      <c r="C121" s="3"/>
      <c r="D121" s="3"/>
      <c r="E121" s="3"/>
      <c r="F121" s="3"/>
      <c r="G121" s="3"/>
      <c r="H121" s="3"/>
    </row>
    <row r="122" spans="3:8" ht="12.75" customHeight="1">
      <c r="C122" s="3"/>
      <c r="D122" s="3"/>
      <c r="E122" s="3"/>
      <c r="F122" s="3"/>
      <c r="G122" s="3"/>
      <c r="H122" s="3"/>
    </row>
    <row r="123" spans="3:8" ht="12.75" customHeight="1">
      <c r="C123" s="3"/>
      <c r="D123" s="3"/>
      <c r="E123" s="3"/>
      <c r="F123" s="3"/>
      <c r="G123" s="3"/>
      <c r="H123" s="3"/>
    </row>
    <row r="124" spans="3:8" ht="12.75" customHeight="1">
      <c r="C124" s="3"/>
      <c r="D124" s="3"/>
      <c r="E124" s="3"/>
      <c r="F124" s="3"/>
      <c r="G124" s="3"/>
      <c r="H124" s="3"/>
    </row>
    <row r="125" spans="3:8" ht="12.75" customHeight="1">
      <c r="C125" s="3"/>
      <c r="D125" s="3"/>
      <c r="E125" s="3"/>
      <c r="F125" s="3"/>
      <c r="G125" s="3"/>
      <c r="H125" s="3"/>
    </row>
    <row r="126" spans="3:8" ht="12.75" customHeight="1">
      <c r="C126" s="3"/>
      <c r="D126" s="3"/>
      <c r="E126" s="3"/>
      <c r="F126" s="3"/>
      <c r="G126" s="3"/>
      <c r="H126" s="3"/>
    </row>
  </sheetData>
  <printOptions/>
  <pageMargins left="0.5" right="0.75" top="1" bottom="1" header="0.5" footer="0.5"/>
  <pageSetup firstPageNumber="31" useFirstPageNumber="1" horizontalDpi="600" verticalDpi="600" orientation="portrait" paperSize="9" r:id="rId3"/>
  <headerFooter alignWithMargins="0">
    <oddHeader>&amp;L&amp;"Arial Narrow,Bold"Audit Plan 2000-2004
Schools Audit Plan&amp;R&amp;"Arial Narrow,Bold"Appendix  E</oddHeader>
    <oddFooter>&amp;R&amp;"Arial,Bold"Page &amp;P
&amp;"Arial,Regular"&amp;D</oddFooter>
  </headerFooter>
  <rowBreaks count="1" manualBreakCount="1">
    <brk id="73" max="65535" man="1"/>
  </rowBreaks>
  <legacyDrawing r:id="rId2"/>
</worksheet>
</file>

<file path=xl/worksheets/sheet2.xml><?xml version="1.0" encoding="utf-8"?>
<worksheet xmlns="http://schemas.openxmlformats.org/spreadsheetml/2006/main" xmlns:r="http://schemas.openxmlformats.org/officeDocument/2006/relationships">
  <dimension ref="A1:J537"/>
  <sheetViews>
    <sheetView view="pageBreakPreview" zoomScale="60" zoomScaleNormal="75" workbookViewId="0" topLeftCell="A75">
      <selection activeCell="B75" sqref="B75"/>
    </sheetView>
  </sheetViews>
  <sheetFormatPr defaultColWidth="8.88671875" defaultRowHeight="13.5" customHeight="1"/>
  <cols>
    <col min="1" max="1" width="5.5546875" style="21" customWidth="1"/>
    <col min="2" max="2" width="25.6640625" style="16" customWidth="1"/>
    <col min="3" max="3" width="5.77734375" style="75" customWidth="1"/>
    <col min="4" max="4" width="3.4453125" style="75" customWidth="1"/>
    <col min="5" max="7" width="6.77734375" style="56" customWidth="1"/>
    <col min="8" max="9" width="8.10546875" style="59" customWidth="1"/>
    <col min="10" max="10" width="8.88671875" style="56" customWidth="1"/>
    <col min="11" max="16384" width="8.88671875" style="16" customWidth="1"/>
  </cols>
  <sheetData>
    <row r="1" spans="1:10" ht="13.5" customHeight="1">
      <c r="A1" s="20"/>
      <c r="B1" s="14"/>
      <c r="C1" s="55"/>
      <c r="D1" s="55"/>
      <c r="E1" s="56" t="s">
        <v>2</v>
      </c>
      <c r="F1" s="56" t="s">
        <v>3</v>
      </c>
      <c r="G1" s="56" t="s">
        <v>4</v>
      </c>
      <c r="H1" s="56" t="s">
        <v>5</v>
      </c>
      <c r="I1" s="59" t="s">
        <v>499</v>
      </c>
      <c r="J1" s="55" t="s">
        <v>6</v>
      </c>
    </row>
    <row r="2" spans="1:10" ht="13.5" customHeight="1">
      <c r="A2" s="20"/>
      <c r="B2" s="14"/>
      <c r="C2" s="55"/>
      <c r="D2" s="55"/>
      <c r="E2" s="56" t="s">
        <v>9</v>
      </c>
      <c r="F2" s="55" t="s">
        <v>9</v>
      </c>
      <c r="G2" s="55" t="s">
        <v>9</v>
      </c>
      <c r="H2" s="56" t="s">
        <v>9</v>
      </c>
      <c r="I2" s="56" t="s">
        <v>9</v>
      </c>
      <c r="J2" s="55" t="s">
        <v>9</v>
      </c>
    </row>
    <row r="3" spans="1:7" ht="13.5" customHeight="1">
      <c r="A3" s="20"/>
      <c r="B3" s="14"/>
      <c r="C3" s="57"/>
      <c r="D3" s="57"/>
      <c r="G3" s="58"/>
    </row>
    <row r="4" spans="1:10" ht="13.5" customHeight="1">
      <c r="A4" s="76"/>
      <c r="B4" s="26"/>
      <c r="C4" s="45"/>
      <c r="D4" s="45"/>
      <c r="E4" s="62"/>
      <c r="F4" s="62"/>
      <c r="G4" s="62"/>
      <c r="H4" s="46"/>
      <c r="I4" s="46"/>
      <c r="J4" s="62"/>
    </row>
    <row r="5" spans="1:10" ht="13.5" customHeight="1">
      <c r="A5" s="76" t="s">
        <v>242</v>
      </c>
      <c r="B5" s="26"/>
      <c r="C5" s="45"/>
      <c r="D5" s="45"/>
      <c r="E5" s="62"/>
      <c r="F5" s="62"/>
      <c r="G5" s="62"/>
      <c r="H5" s="46"/>
      <c r="I5" s="46"/>
      <c r="J5" s="62"/>
    </row>
    <row r="6" spans="1:10" ht="13.5" customHeight="1">
      <c r="A6" s="76"/>
      <c r="B6" s="26"/>
      <c r="C6" s="45"/>
      <c r="D6" s="45"/>
      <c r="E6" s="62"/>
      <c r="F6" s="62"/>
      <c r="G6" s="62"/>
      <c r="H6" s="46"/>
      <c r="I6" s="46"/>
      <c r="J6" s="62"/>
    </row>
    <row r="7" spans="1:10" ht="13.5" customHeight="1">
      <c r="A7" s="76"/>
      <c r="B7" s="26" t="s">
        <v>243</v>
      </c>
      <c r="C7" s="45"/>
      <c r="D7" s="45"/>
      <c r="E7" s="62">
        <v>5</v>
      </c>
      <c r="F7" s="62">
        <v>5</v>
      </c>
      <c r="G7" s="62">
        <v>5</v>
      </c>
      <c r="H7" s="62">
        <v>5</v>
      </c>
      <c r="I7" s="62">
        <v>5</v>
      </c>
      <c r="J7" s="62">
        <f>SUM(E7:I7)</f>
        <v>25</v>
      </c>
    </row>
    <row r="8" spans="1:10" ht="13.5" customHeight="1">
      <c r="A8" s="76"/>
      <c r="B8" s="26" t="s">
        <v>244</v>
      </c>
      <c r="C8" s="45"/>
      <c r="D8" s="45"/>
      <c r="E8" s="62">
        <v>4</v>
      </c>
      <c r="F8" s="62">
        <v>5</v>
      </c>
      <c r="G8" s="62">
        <v>5</v>
      </c>
      <c r="H8" s="62">
        <v>5</v>
      </c>
      <c r="I8" s="62">
        <v>5</v>
      </c>
      <c r="J8" s="62">
        <f>SUM(E8:I8)</f>
        <v>24</v>
      </c>
    </row>
    <row r="9" spans="1:10" ht="13.5" customHeight="1">
      <c r="A9" s="76"/>
      <c r="B9" s="26" t="s">
        <v>793</v>
      </c>
      <c r="C9" s="45"/>
      <c r="D9" s="45"/>
      <c r="E9" s="62">
        <v>10</v>
      </c>
      <c r="F9" s="62">
        <v>10</v>
      </c>
      <c r="G9" s="62">
        <v>10</v>
      </c>
      <c r="H9" s="62">
        <v>10</v>
      </c>
      <c r="I9" s="62">
        <v>10</v>
      </c>
      <c r="J9" s="62">
        <f>SUM(E9:I9)</f>
        <v>50</v>
      </c>
    </row>
    <row r="10" spans="1:10" ht="13.5" customHeight="1">
      <c r="A10" s="76"/>
      <c r="B10" s="26" t="s">
        <v>245</v>
      </c>
      <c r="C10" s="45"/>
      <c r="D10" s="45"/>
      <c r="E10" s="62">
        <v>10</v>
      </c>
      <c r="F10" s="62">
        <v>5</v>
      </c>
      <c r="G10" s="62">
        <v>5</v>
      </c>
      <c r="H10" s="62">
        <v>5</v>
      </c>
      <c r="I10" s="62">
        <v>5</v>
      </c>
      <c r="J10" s="62">
        <f>SUM(E10:I10)</f>
        <v>30</v>
      </c>
    </row>
    <row r="11" spans="1:10" ht="13.5" customHeight="1">
      <c r="A11" s="76"/>
      <c r="B11" s="26" t="s">
        <v>115</v>
      </c>
      <c r="C11" s="45"/>
      <c r="D11" s="45"/>
      <c r="E11" s="62">
        <v>4</v>
      </c>
      <c r="F11" s="62">
        <v>5</v>
      </c>
      <c r="G11" s="62">
        <v>5</v>
      </c>
      <c r="H11" s="62">
        <v>5</v>
      </c>
      <c r="I11" s="62">
        <v>5</v>
      </c>
      <c r="J11" s="62">
        <f>SUM(E11:I11)</f>
        <v>24</v>
      </c>
    </row>
    <row r="12" spans="1:10" ht="13.5" customHeight="1">
      <c r="A12" s="76"/>
      <c r="B12" s="26"/>
      <c r="C12" s="45"/>
      <c r="D12" s="45"/>
      <c r="E12" s="62"/>
      <c r="F12" s="62"/>
      <c r="G12" s="62"/>
      <c r="H12" s="62"/>
      <c r="I12" s="62"/>
      <c r="J12" s="62"/>
    </row>
    <row r="13" spans="1:10" ht="13.5" customHeight="1">
      <c r="A13" s="76" t="s">
        <v>246</v>
      </c>
      <c r="B13" s="26"/>
      <c r="C13" s="45"/>
      <c r="D13" s="45"/>
      <c r="E13" s="62"/>
      <c r="F13" s="62"/>
      <c r="G13" s="62"/>
      <c r="H13" s="62"/>
      <c r="I13" s="62"/>
      <c r="J13" s="62"/>
    </row>
    <row r="14" spans="1:10" ht="13.5" customHeight="1">
      <c r="A14" s="124"/>
      <c r="B14" s="26"/>
      <c r="C14" s="45"/>
      <c r="D14" s="45"/>
      <c r="E14" s="62"/>
      <c r="F14" s="62"/>
      <c r="G14" s="62"/>
      <c r="H14" s="62"/>
      <c r="I14" s="62"/>
      <c r="J14" s="62"/>
    </row>
    <row r="15" spans="1:10" ht="13.5" customHeight="1">
      <c r="A15" s="124" t="s">
        <v>247</v>
      </c>
      <c r="B15" s="26"/>
      <c r="C15" s="45"/>
      <c r="D15" s="45"/>
      <c r="F15" s="62"/>
      <c r="G15" s="62"/>
      <c r="H15" s="62"/>
      <c r="I15" s="62"/>
      <c r="J15" s="62"/>
    </row>
    <row r="16" spans="1:10" ht="13.5" customHeight="1">
      <c r="A16" s="124"/>
      <c r="B16" s="26" t="s">
        <v>248</v>
      </c>
      <c r="C16" s="45"/>
      <c r="D16" s="45"/>
      <c r="E16" s="62">
        <v>1</v>
      </c>
      <c r="F16" s="62">
        <v>2</v>
      </c>
      <c r="G16" s="62">
        <v>2</v>
      </c>
      <c r="H16" s="62">
        <v>2</v>
      </c>
      <c r="I16" s="62">
        <v>2</v>
      </c>
      <c r="J16" s="62">
        <f>SUM(E16:I16)</f>
        <v>9</v>
      </c>
    </row>
    <row r="17" spans="1:10" ht="13.5" customHeight="1">
      <c r="A17" s="124"/>
      <c r="B17" s="26" t="s">
        <v>249</v>
      </c>
      <c r="C17" s="45"/>
      <c r="D17" s="45"/>
      <c r="E17" s="62">
        <v>1</v>
      </c>
      <c r="F17" s="62">
        <v>2</v>
      </c>
      <c r="G17" s="62">
        <v>2</v>
      </c>
      <c r="H17" s="62">
        <v>2</v>
      </c>
      <c r="I17" s="62">
        <v>2</v>
      </c>
      <c r="J17" s="62">
        <f>SUM(E17:I17)</f>
        <v>9</v>
      </c>
    </row>
    <row r="18" spans="1:10" ht="13.5" customHeight="1">
      <c r="A18" s="124"/>
      <c r="B18" s="26" t="s">
        <v>250</v>
      </c>
      <c r="C18" s="45"/>
      <c r="D18" s="45"/>
      <c r="E18" s="62">
        <v>1</v>
      </c>
      <c r="F18" s="62">
        <v>2</v>
      </c>
      <c r="G18" s="62">
        <v>2</v>
      </c>
      <c r="H18" s="62">
        <v>2</v>
      </c>
      <c r="I18" s="62">
        <v>2</v>
      </c>
      <c r="J18" s="62">
        <f>SUM(E18:I18)</f>
        <v>9</v>
      </c>
    </row>
    <row r="19" spans="1:10" ht="13.5" customHeight="1">
      <c r="A19" s="124"/>
      <c r="B19" s="26" t="s">
        <v>251</v>
      </c>
      <c r="C19" s="45"/>
      <c r="D19" s="45"/>
      <c r="E19" s="62">
        <v>1</v>
      </c>
      <c r="F19" s="62">
        <v>2</v>
      </c>
      <c r="G19" s="62">
        <v>2</v>
      </c>
      <c r="H19" s="62">
        <v>2</v>
      </c>
      <c r="I19" s="62">
        <v>2</v>
      </c>
      <c r="J19" s="62">
        <f>SUM(E19:I19)</f>
        <v>9</v>
      </c>
    </row>
    <row r="20" spans="1:10" ht="13.5" customHeight="1">
      <c r="A20" s="76"/>
      <c r="B20" s="26"/>
      <c r="C20" s="45"/>
      <c r="D20" s="45"/>
      <c r="E20" s="62"/>
      <c r="F20" s="62"/>
      <c r="G20" s="62"/>
      <c r="H20" s="62"/>
      <c r="I20" s="62"/>
      <c r="J20" s="62"/>
    </row>
    <row r="21" spans="1:10" ht="13.5" customHeight="1">
      <c r="A21" s="31"/>
      <c r="C21" s="45"/>
      <c r="D21" s="45"/>
      <c r="E21" s="62"/>
      <c r="F21" s="62"/>
      <c r="G21" s="62"/>
      <c r="H21" s="62"/>
      <c r="I21" s="62"/>
      <c r="J21" s="62"/>
    </row>
    <row r="22" spans="1:10" ht="13.5" customHeight="1">
      <c r="A22" s="31" t="s">
        <v>252</v>
      </c>
      <c r="C22" s="45"/>
      <c r="D22" s="45"/>
      <c r="E22" s="62"/>
      <c r="F22" s="62"/>
      <c r="G22" s="62"/>
      <c r="H22" s="62"/>
      <c r="I22" s="62"/>
      <c r="J22" s="62"/>
    </row>
    <row r="23" spans="1:10" ht="13.5" customHeight="1">
      <c r="A23" s="31"/>
      <c r="B23" s="16" t="s">
        <v>253</v>
      </c>
      <c r="C23" s="45"/>
      <c r="D23" s="45"/>
      <c r="E23" s="62">
        <v>2</v>
      </c>
      <c r="F23" s="62">
        <v>2</v>
      </c>
      <c r="G23" s="62">
        <v>2</v>
      </c>
      <c r="H23" s="62">
        <v>2</v>
      </c>
      <c r="I23" s="62">
        <v>2</v>
      </c>
      <c r="J23" s="62">
        <f>SUM(E23:I23)</f>
        <v>10</v>
      </c>
    </row>
    <row r="24" spans="1:10" ht="13.5" customHeight="1">
      <c r="A24" s="31"/>
      <c r="B24" s="16" t="s">
        <v>254</v>
      </c>
      <c r="C24" s="45"/>
      <c r="D24" s="45"/>
      <c r="E24" s="62">
        <v>2</v>
      </c>
      <c r="F24" s="62">
        <v>2</v>
      </c>
      <c r="G24" s="62">
        <v>2</v>
      </c>
      <c r="H24" s="62">
        <v>2</v>
      </c>
      <c r="I24" s="62">
        <v>2</v>
      </c>
      <c r="J24" s="62">
        <f>SUM(E24:I24)</f>
        <v>10</v>
      </c>
    </row>
    <row r="25" spans="1:10" ht="13.5" customHeight="1">
      <c r="A25" s="31"/>
      <c r="B25" s="16" t="s">
        <v>255</v>
      </c>
      <c r="C25" s="45"/>
      <c r="D25" s="45"/>
      <c r="E25" s="62">
        <v>2</v>
      </c>
      <c r="F25" s="62">
        <v>3</v>
      </c>
      <c r="G25" s="62">
        <v>3</v>
      </c>
      <c r="H25" s="62">
        <v>3</v>
      </c>
      <c r="I25" s="62">
        <v>3</v>
      </c>
      <c r="J25" s="62">
        <f>SUM(E25:I25)</f>
        <v>14</v>
      </c>
    </row>
    <row r="26" spans="1:10" ht="13.5" customHeight="1">
      <c r="A26" s="31"/>
      <c r="B26" s="16" t="s">
        <v>256</v>
      </c>
      <c r="C26" s="45"/>
      <c r="D26" s="45"/>
      <c r="E26" s="62">
        <v>2</v>
      </c>
      <c r="F26" s="62">
        <v>2</v>
      </c>
      <c r="G26" s="62">
        <v>2</v>
      </c>
      <c r="H26" s="62">
        <v>2</v>
      </c>
      <c r="I26" s="62">
        <v>2</v>
      </c>
      <c r="J26" s="62">
        <f>SUM(E26:I26)</f>
        <v>10</v>
      </c>
    </row>
    <row r="27" spans="1:10" ht="13.5" customHeight="1">
      <c r="A27" s="31" t="s">
        <v>257</v>
      </c>
      <c r="C27" s="45"/>
      <c r="D27" s="45"/>
      <c r="E27" s="62"/>
      <c r="F27" s="62"/>
      <c r="G27" s="62"/>
      <c r="H27" s="62"/>
      <c r="I27" s="62"/>
      <c r="J27" s="62"/>
    </row>
    <row r="28" spans="1:10" ht="13.5" customHeight="1">
      <c r="A28" s="31"/>
      <c r="B28" s="117" t="s">
        <v>258</v>
      </c>
      <c r="C28" s="45"/>
      <c r="D28" s="45"/>
      <c r="E28" s="62">
        <v>2</v>
      </c>
      <c r="F28" s="62">
        <v>2</v>
      </c>
      <c r="G28" s="62">
        <v>2</v>
      </c>
      <c r="H28" s="62">
        <v>2</v>
      </c>
      <c r="I28" s="62">
        <v>2</v>
      </c>
      <c r="J28" s="62">
        <f>SUM(E28:I28)</f>
        <v>10</v>
      </c>
    </row>
    <row r="29" spans="1:10" ht="13.5" customHeight="1">
      <c r="A29" s="31"/>
      <c r="B29" s="111" t="s">
        <v>259</v>
      </c>
      <c r="C29" s="112"/>
      <c r="D29" s="112"/>
      <c r="E29" s="62">
        <v>2</v>
      </c>
      <c r="F29" s="62">
        <v>2</v>
      </c>
      <c r="G29" s="62">
        <v>2</v>
      </c>
      <c r="H29" s="62">
        <v>2</v>
      </c>
      <c r="I29" s="62">
        <v>2</v>
      </c>
      <c r="J29" s="62">
        <f>SUM(E29:I29)</f>
        <v>10</v>
      </c>
    </row>
    <row r="30" spans="1:10" ht="13.5" customHeight="1">
      <c r="A30" s="31"/>
      <c r="B30" s="152" t="s">
        <v>260</v>
      </c>
      <c r="C30" s="45"/>
      <c r="D30" s="45"/>
      <c r="E30" s="62">
        <v>2</v>
      </c>
      <c r="F30" s="62">
        <v>2</v>
      </c>
      <c r="G30" s="62">
        <v>2</v>
      </c>
      <c r="H30" s="62">
        <v>2</v>
      </c>
      <c r="I30" s="62">
        <v>2</v>
      </c>
      <c r="J30" s="62">
        <f>SUM(E30:I30)</f>
        <v>10</v>
      </c>
    </row>
    <row r="31" spans="1:10" ht="13.5" customHeight="1">
      <c r="A31" s="31"/>
      <c r="B31" s="152"/>
      <c r="C31" s="45"/>
      <c r="D31" s="45"/>
      <c r="E31" s="62"/>
      <c r="F31" s="62"/>
      <c r="G31" s="62"/>
      <c r="H31" s="62"/>
      <c r="I31" s="62"/>
      <c r="J31" s="62"/>
    </row>
    <row r="32" spans="1:10" ht="13.5" customHeight="1">
      <c r="A32" s="31"/>
      <c r="C32" s="45"/>
      <c r="D32" s="45"/>
      <c r="E32" s="62"/>
      <c r="F32" s="62"/>
      <c r="G32" s="62"/>
      <c r="H32" s="62"/>
      <c r="I32" s="62"/>
      <c r="J32" s="62"/>
    </row>
    <row r="33" spans="1:4" ht="13.5" customHeight="1">
      <c r="A33" s="31"/>
      <c r="C33" s="45"/>
      <c r="D33" s="45"/>
    </row>
    <row r="34" spans="1:10" ht="13.5" customHeight="1">
      <c r="A34" s="31" t="s">
        <v>261</v>
      </c>
      <c r="C34" s="45"/>
      <c r="D34" s="45"/>
      <c r="H34" s="56"/>
      <c r="J34" s="55"/>
    </row>
    <row r="35" spans="1:10" ht="13.5" customHeight="1">
      <c r="A35" s="31"/>
      <c r="C35" s="45"/>
      <c r="D35" s="45"/>
      <c r="F35" s="55"/>
      <c r="G35" s="55"/>
      <c r="H35" s="56"/>
      <c r="I35" s="56"/>
      <c r="J35" s="55"/>
    </row>
    <row r="36" spans="1:10" ht="13.5" customHeight="1">
      <c r="A36" s="31"/>
      <c r="B36" s="16" t="s">
        <v>262</v>
      </c>
      <c r="C36" s="45"/>
      <c r="D36" s="45"/>
      <c r="E36" s="56">
        <v>2</v>
      </c>
      <c r="F36" s="56">
        <v>2</v>
      </c>
      <c r="G36" s="56">
        <v>2</v>
      </c>
      <c r="H36" s="56">
        <v>2</v>
      </c>
      <c r="I36" s="56">
        <v>2</v>
      </c>
      <c r="J36" s="62">
        <f>SUM(E36:I36)</f>
        <v>10</v>
      </c>
    </row>
    <row r="37" spans="1:10" ht="13.5" customHeight="1">
      <c r="A37" s="31"/>
      <c r="B37" s="16" t="s">
        <v>263</v>
      </c>
      <c r="C37" s="45"/>
      <c r="D37" s="45"/>
      <c r="E37" s="56">
        <v>2</v>
      </c>
      <c r="F37" s="56">
        <v>2</v>
      </c>
      <c r="G37" s="56">
        <v>2</v>
      </c>
      <c r="H37" s="56">
        <v>2</v>
      </c>
      <c r="I37" s="56">
        <v>2</v>
      </c>
      <c r="J37" s="62">
        <f>SUM(E37:I37)</f>
        <v>10</v>
      </c>
    </row>
    <row r="38" spans="1:10" ht="13.5" customHeight="1">
      <c r="A38" s="31"/>
      <c r="B38" s="16" t="s">
        <v>264</v>
      </c>
      <c r="C38" s="45"/>
      <c r="D38" s="45"/>
      <c r="E38" s="56">
        <v>2</v>
      </c>
      <c r="F38" s="56">
        <v>2</v>
      </c>
      <c r="G38" s="56">
        <v>2</v>
      </c>
      <c r="H38" s="56">
        <v>2</v>
      </c>
      <c r="I38" s="56">
        <v>2</v>
      </c>
      <c r="J38" s="62">
        <f>SUM(E38:I38)</f>
        <v>10</v>
      </c>
    </row>
    <row r="39" spans="1:10" ht="13.5" customHeight="1">
      <c r="A39" s="31"/>
      <c r="B39" s="152" t="s">
        <v>265</v>
      </c>
      <c r="C39" s="45"/>
      <c r="D39" s="45"/>
      <c r="E39" s="56">
        <v>2</v>
      </c>
      <c r="F39" s="56">
        <v>2</v>
      </c>
      <c r="G39" s="56">
        <v>2</v>
      </c>
      <c r="H39" s="56">
        <v>2</v>
      </c>
      <c r="I39" s="56">
        <v>2</v>
      </c>
      <c r="J39" s="62">
        <f>SUM(E39:I39)</f>
        <v>10</v>
      </c>
    </row>
    <row r="40" spans="1:10" ht="13.5" customHeight="1">
      <c r="A40" s="31"/>
      <c r="C40" s="45"/>
      <c r="D40" s="45"/>
      <c r="E40" s="62"/>
      <c r="F40" s="62"/>
      <c r="G40" s="62"/>
      <c r="H40" s="62"/>
      <c r="I40" s="62"/>
      <c r="J40" s="62"/>
    </row>
    <row r="41" spans="1:10" ht="13.5" customHeight="1">
      <c r="A41" s="31" t="s">
        <v>266</v>
      </c>
      <c r="C41" s="45"/>
      <c r="D41" s="45"/>
      <c r="E41" s="62"/>
      <c r="F41" s="62"/>
      <c r="G41" s="62"/>
      <c r="H41" s="62"/>
      <c r="I41" s="62"/>
      <c r="J41" s="62"/>
    </row>
    <row r="42" spans="1:10" ht="13.5" customHeight="1">
      <c r="A42" s="31"/>
      <c r="B42" s="16" t="s">
        <v>267</v>
      </c>
      <c r="C42" s="45"/>
      <c r="D42" s="45"/>
      <c r="E42" s="62">
        <v>1</v>
      </c>
      <c r="F42" s="62">
        <v>2</v>
      </c>
      <c r="G42" s="62">
        <v>2</v>
      </c>
      <c r="H42" s="62">
        <v>2</v>
      </c>
      <c r="I42" s="62">
        <v>2</v>
      </c>
      <c r="J42" s="62">
        <f aca="true" t="shared" si="0" ref="J42:J50">SUM(E42:I42)</f>
        <v>9</v>
      </c>
    </row>
    <row r="43" spans="1:10" ht="13.5" customHeight="1">
      <c r="A43" s="31"/>
      <c r="B43" s="16" t="s">
        <v>268</v>
      </c>
      <c r="C43" s="45"/>
      <c r="D43" s="45"/>
      <c r="E43" s="62">
        <v>1</v>
      </c>
      <c r="F43" s="62">
        <v>2</v>
      </c>
      <c r="G43" s="62">
        <v>2</v>
      </c>
      <c r="H43" s="62">
        <v>2</v>
      </c>
      <c r="I43" s="62">
        <v>2</v>
      </c>
      <c r="J43" s="62">
        <f t="shared" si="0"/>
        <v>9</v>
      </c>
    </row>
    <row r="44" spans="1:10" ht="13.5" customHeight="1">
      <c r="A44" s="31"/>
      <c r="B44" s="16" t="s">
        <v>269</v>
      </c>
      <c r="C44" s="45"/>
      <c r="D44" s="45"/>
      <c r="E44" s="62">
        <v>1</v>
      </c>
      <c r="F44" s="62">
        <v>2</v>
      </c>
      <c r="G44" s="62">
        <v>2</v>
      </c>
      <c r="H44" s="62">
        <v>2</v>
      </c>
      <c r="I44" s="62">
        <v>2</v>
      </c>
      <c r="J44" s="62">
        <f t="shared" si="0"/>
        <v>9</v>
      </c>
    </row>
    <row r="45" spans="1:10" ht="13.5" customHeight="1">
      <c r="A45" s="31"/>
      <c r="B45" s="16" t="s">
        <v>270</v>
      </c>
      <c r="C45" s="45"/>
      <c r="D45" s="45"/>
      <c r="E45" s="62">
        <v>1</v>
      </c>
      <c r="F45" s="62">
        <v>2</v>
      </c>
      <c r="G45" s="62">
        <v>2</v>
      </c>
      <c r="H45" s="62">
        <v>2</v>
      </c>
      <c r="I45" s="62">
        <v>2</v>
      </c>
      <c r="J45" s="62">
        <f t="shared" si="0"/>
        <v>9</v>
      </c>
    </row>
    <row r="46" spans="1:10" ht="13.5" customHeight="1">
      <c r="A46" s="31"/>
      <c r="B46" s="16" t="s">
        <v>271</v>
      </c>
      <c r="C46" s="45"/>
      <c r="D46" s="45"/>
      <c r="E46" s="62">
        <v>1</v>
      </c>
      <c r="F46" s="62">
        <v>2</v>
      </c>
      <c r="G46" s="62">
        <v>2</v>
      </c>
      <c r="H46" s="62">
        <v>2</v>
      </c>
      <c r="I46" s="62">
        <v>2</v>
      </c>
      <c r="J46" s="62">
        <f t="shared" si="0"/>
        <v>9</v>
      </c>
    </row>
    <row r="47" spans="1:10" ht="13.5" customHeight="1">
      <c r="A47" s="31"/>
      <c r="B47" s="16" t="s">
        <v>192</v>
      </c>
      <c r="C47" s="45"/>
      <c r="D47" s="45"/>
      <c r="E47" s="62">
        <v>1</v>
      </c>
      <c r="F47" s="62">
        <v>2</v>
      </c>
      <c r="G47" s="62">
        <v>2</v>
      </c>
      <c r="H47" s="62">
        <v>2</v>
      </c>
      <c r="I47" s="62">
        <v>2</v>
      </c>
      <c r="J47" s="62">
        <f t="shared" si="0"/>
        <v>9</v>
      </c>
    </row>
    <row r="48" spans="1:10" ht="13.5" customHeight="1">
      <c r="A48" s="31"/>
      <c r="B48" s="16" t="s">
        <v>272</v>
      </c>
      <c r="C48" s="45"/>
      <c r="D48" s="45"/>
      <c r="E48" s="62">
        <v>1</v>
      </c>
      <c r="F48" s="62">
        <v>2</v>
      </c>
      <c r="G48" s="62">
        <v>2</v>
      </c>
      <c r="H48" s="62">
        <v>2</v>
      </c>
      <c r="I48" s="62">
        <v>2</v>
      </c>
      <c r="J48" s="62">
        <f t="shared" si="0"/>
        <v>9</v>
      </c>
    </row>
    <row r="49" spans="2:10" ht="13.5" customHeight="1">
      <c r="B49" s="16" t="s">
        <v>273</v>
      </c>
      <c r="C49" s="45"/>
      <c r="D49" s="45"/>
      <c r="E49" s="62">
        <v>1</v>
      </c>
      <c r="F49" s="62">
        <v>2</v>
      </c>
      <c r="G49" s="62">
        <v>2</v>
      </c>
      <c r="H49" s="62">
        <v>2</v>
      </c>
      <c r="I49" s="62">
        <v>2</v>
      </c>
      <c r="J49" s="62">
        <f t="shared" si="0"/>
        <v>9</v>
      </c>
    </row>
    <row r="50" spans="1:10" ht="13.5" customHeight="1">
      <c r="A50" s="31"/>
      <c r="C50" s="45"/>
      <c r="D50" s="45"/>
      <c r="E50" s="62"/>
      <c r="F50" s="62"/>
      <c r="G50" s="62"/>
      <c r="H50" s="62"/>
      <c r="I50" s="62"/>
      <c r="J50" s="62">
        <f t="shared" si="0"/>
        <v>0</v>
      </c>
    </row>
    <row r="51" spans="1:10" ht="13.5" customHeight="1">
      <c r="A51" s="31" t="s">
        <v>274</v>
      </c>
      <c r="C51" s="45"/>
      <c r="D51" s="45"/>
      <c r="E51" s="62"/>
      <c r="F51" s="62"/>
      <c r="G51" s="62"/>
      <c r="H51" s="62"/>
      <c r="I51" s="62"/>
      <c r="J51" s="62"/>
    </row>
    <row r="52" spans="1:10" ht="13.5" customHeight="1">
      <c r="A52" s="26"/>
      <c r="B52" s="26"/>
      <c r="C52" s="45"/>
      <c r="D52" s="45"/>
      <c r="E52" s="62"/>
      <c r="F52" s="62"/>
      <c r="G52" s="62"/>
      <c r="H52" s="62"/>
      <c r="I52" s="62"/>
      <c r="J52" s="62"/>
    </row>
    <row r="53" spans="1:10" ht="13.5" customHeight="1">
      <c r="A53" s="31"/>
      <c r="B53" s="26" t="s">
        <v>275</v>
      </c>
      <c r="C53" s="45"/>
      <c r="D53" s="45"/>
      <c r="E53" s="62">
        <v>1</v>
      </c>
      <c r="F53" s="65">
        <v>3</v>
      </c>
      <c r="G53" s="65">
        <v>3</v>
      </c>
      <c r="H53" s="65">
        <v>3</v>
      </c>
      <c r="I53" s="65">
        <v>3</v>
      </c>
      <c r="J53" s="62">
        <f>SUM(E53:I53)</f>
        <v>13</v>
      </c>
    </row>
    <row r="54" spans="1:10" ht="13.5" customHeight="1">
      <c r="A54" s="31"/>
      <c r="B54" s="26" t="s">
        <v>276</v>
      </c>
      <c r="C54" s="45"/>
      <c r="D54" s="45"/>
      <c r="E54" s="62"/>
      <c r="F54" s="62">
        <v>3</v>
      </c>
      <c r="G54" s="62">
        <v>3</v>
      </c>
      <c r="H54" s="62">
        <v>3</v>
      </c>
      <c r="I54" s="62">
        <v>3</v>
      </c>
      <c r="J54" s="62">
        <f>SUM(E54:I54)</f>
        <v>12</v>
      </c>
    </row>
    <row r="55" spans="1:10" ht="13.5" customHeight="1">
      <c r="A55" s="31"/>
      <c r="B55" s="26"/>
      <c r="C55" s="45"/>
      <c r="D55" s="45"/>
      <c r="E55" s="62"/>
      <c r="F55" s="62"/>
      <c r="G55" s="62"/>
      <c r="H55" s="62"/>
      <c r="I55" s="62"/>
      <c r="J55" s="62"/>
    </row>
    <row r="56" spans="1:10" ht="13.5" customHeight="1">
      <c r="A56" s="31" t="s">
        <v>277</v>
      </c>
      <c r="B56" s="26"/>
      <c r="C56" s="45"/>
      <c r="D56" s="45"/>
      <c r="E56" s="62"/>
      <c r="F56" s="62"/>
      <c r="G56" s="62"/>
      <c r="H56" s="62"/>
      <c r="I56" s="62"/>
      <c r="J56" s="62"/>
    </row>
    <row r="57" spans="1:10" ht="13.5" customHeight="1">
      <c r="A57" s="26"/>
      <c r="B57" s="26"/>
      <c r="C57" s="45"/>
      <c r="D57" s="45"/>
      <c r="E57" s="62"/>
      <c r="F57" s="62"/>
      <c r="G57" s="62"/>
      <c r="H57" s="62"/>
      <c r="I57" s="62"/>
      <c r="J57" s="62"/>
    </row>
    <row r="58" spans="1:10" ht="13.5" customHeight="1">
      <c r="A58" s="37"/>
      <c r="B58" s="26" t="s">
        <v>278</v>
      </c>
      <c r="C58" s="45"/>
      <c r="D58" s="45"/>
      <c r="E58" s="62">
        <v>1</v>
      </c>
      <c r="F58" s="62">
        <v>3</v>
      </c>
      <c r="G58" s="62">
        <v>3</v>
      </c>
      <c r="H58" s="62">
        <v>3</v>
      </c>
      <c r="I58" s="62">
        <v>3</v>
      </c>
      <c r="J58" s="62">
        <f>SUM(E58:I58)</f>
        <v>13</v>
      </c>
    </row>
    <row r="59" spans="1:10" ht="13.5" customHeight="1">
      <c r="A59" s="20"/>
      <c r="B59" s="14" t="s">
        <v>279</v>
      </c>
      <c r="C59" s="57"/>
      <c r="D59" s="57"/>
      <c r="E59" s="56">
        <v>1</v>
      </c>
      <c r="F59" s="56">
        <v>2</v>
      </c>
      <c r="G59" s="56">
        <v>2</v>
      </c>
      <c r="H59" s="56">
        <v>2</v>
      </c>
      <c r="I59" s="56">
        <v>2</v>
      </c>
      <c r="J59" s="62">
        <f>SUM(E59:I59)</f>
        <v>9</v>
      </c>
    </row>
    <row r="60" spans="1:9" ht="13.5" customHeight="1">
      <c r="A60" s="113"/>
      <c r="B60" s="14"/>
      <c r="C60" s="57"/>
      <c r="D60" s="57"/>
      <c r="H60" s="56"/>
      <c r="I60" s="56"/>
    </row>
    <row r="61" spans="1:9" ht="13.5" customHeight="1">
      <c r="A61" s="193" t="s">
        <v>280</v>
      </c>
      <c r="B61" s="14"/>
      <c r="C61" s="57"/>
      <c r="D61" s="57"/>
      <c r="H61" s="56"/>
      <c r="I61" s="56"/>
    </row>
    <row r="62" spans="1:9" ht="13.5" customHeight="1">
      <c r="A62" s="20"/>
      <c r="B62" s="14"/>
      <c r="C62" s="57"/>
      <c r="D62" s="57"/>
      <c r="H62" s="56"/>
      <c r="I62" s="56"/>
    </row>
    <row r="63" spans="1:10" ht="13.5" customHeight="1">
      <c r="A63" s="20"/>
      <c r="B63" s="14" t="s">
        <v>736</v>
      </c>
      <c r="C63" s="57"/>
      <c r="D63" s="57"/>
      <c r="E63" s="56">
        <v>5</v>
      </c>
      <c r="H63" s="56"/>
      <c r="I63" s="56"/>
      <c r="J63" s="62">
        <f>SUM(E63:I63)</f>
        <v>5</v>
      </c>
    </row>
    <row r="64" spans="1:10" ht="13.5" customHeight="1">
      <c r="A64" s="20"/>
      <c r="B64" s="14" t="s">
        <v>281</v>
      </c>
      <c r="C64" s="57"/>
      <c r="D64" s="57"/>
      <c r="E64" s="56">
        <v>5</v>
      </c>
      <c r="F64" s="56">
        <v>6</v>
      </c>
      <c r="H64" s="56"/>
      <c r="I64" s="56"/>
      <c r="J64" s="62">
        <f>SUM(E64:I64)</f>
        <v>11</v>
      </c>
    </row>
    <row r="65" spans="1:10" ht="13.5" customHeight="1">
      <c r="A65" s="20"/>
      <c r="B65" s="14" t="s">
        <v>282</v>
      </c>
      <c r="C65" s="57"/>
      <c r="D65" s="57"/>
      <c r="E65" s="56">
        <v>3</v>
      </c>
      <c r="F65" s="56">
        <v>6</v>
      </c>
      <c r="H65" s="56"/>
      <c r="I65" s="56"/>
      <c r="J65" s="62">
        <f>SUM(E65:I65)</f>
        <v>9</v>
      </c>
    </row>
    <row r="66" spans="1:10" ht="13.5" customHeight="1">
      <c r="A66" s="20"/>
      <c r="B66" s="26" t="s">
        <v>713</v>
      </c>
      <c r="C66" s="57"/>
      <c r="D66" s="57"/>
      <c r="E66" s="56">
        <v>5</v>
      </c>
      <c r="H66" s="56"/>
      <c r="I66" s="56"/>
      <c r="J66" s="62">
        <f aca="true" t="shared" si="1" ref="J66:J71">SUM(E66:I66)</f>
        <v>5</v>
      </c>
    </row>
    <row r="67" spans="1:10" ht="13.5" customHeight="1">
      <c r="A67" s="20"/>
      <c r="B67" s="14" t="s">
        <v>737</v>
      </c>
      <c r="C67" s="57"/>
      <c r="D67" s="57"/>
      <c r="E67" s="56">
        <v>5</v>
      </c>
      <c r="H67" s="56"/>
      <c r="I67" s="56"/>
      <c r="J67" s="62">
        <f t="shared" si="1"/>
        <v>5</v>
      </c>
    </row>
    <row r="68" spans="1:10" ht="13.5" customHeight="1">
      <c r="A68" s="20"/>
      <c r="B68" s="14" t="s">
        <v>738</v>
      </c>
      <c r="C68" s="57"/>
      <c r="D68" s="57"/>
      <c r="E68" s="56">
        <v>5</v>
      </c>
      <c r="H68" s="56"/>
      <c r="I68" s="56"/>
      <c r="J68" s="62">
        <f t="shared" si="1"/>
        <v>5</v>
      </c>
    </row>
    <row r="69" spans="1:10" ht="13.5" customHeight="1">
      <c r="A69" s="20"/>
      <c r="B69" s="16" t="s">
        <v>739</v>
      </c>
      <c r="C69" s="57"/>
      <c r="D69" s="57"/>
      <c r="E69" s="58">
        <v>5</v>
      </c>
      <c r="H69" s="56"/>
      <c r="I69" s="56"/>
      <c r="J69" s="62">
        <f t="shared" si="1"/>
        <v>5</v>
      </c>
    </row>
    <row r="70" spans="1:10" ht="13.5" customHeight="1">
      <c r="A70" s="20"/>
      <c r="B70" s="26" t="s">
        <v>743</v>
      </c>
      <c r="C70" s="57"/>
      <c r="D70" s="57"/>
      <c r="E70" s="58">
        <v>5</v>
      </c>
      <c r="H70" s="56"/>
      <c r="I70" s="56"/>
      <c r="J70" s="62">
        <f t="shared" si="1"/>
        <v>5</v>
      </c>
    </row>
    <row r="71" spans="1:10" ht="13.5" customHeight="1">
      <c r="A71" s="20"/>
      <c r="B71" s="26" t="s">
        <v>740</v>
      </c>
      <c r="C71" s="57"/>
      <c r="D71" s="57"/>
      <c r="E71" s="56">
        <v>5</v>
      </c>
      <c r="F71" s="56">
        <v>40</v>
      </c>
      <c r="G71" s="56">
        <v>50</v>
      </c>
      <c r="H71" s="56">
        <v>50</v>
      </c>
      <c r="I71" s="56">
        <v>50</v>
      </c>
      <c r="J71" s="62">
        <f t="shared" si="1"/>
        <v>195</v>
      </c>
    </row>
    <row r="72" spans="1:10" ht="13.5" customHeight="1">
      <c r="A72" s="20"/>
      <c r="B72" s="14"/>
      <c r="C72" s="57"/>
      <c r="D72" s="57"/>
      <c r="H72" s="56"/>
      <c r="I72" s="56"/>
      <c r="J72" s="62"/>
    </row>
    <row r="73" spans="1:10" ht="15" customHeight="1">
      <c r="A73" s="27" t="s">
        <v>283</v>
      </c>
      <c r="B73" s="28"/>
      <c r="C73" s="57"/>
      <c r="D73" s="57"/>
      <c r="E73" s="16"/>
      <c r="F73" s="16"/>
      <c r="G73" s="16"/>
      <c r="H73" s="16"/>
      <c r="I73" s="16"/>
      <c r="J73" s="16"/>
    </row>
    <row r="74" spans="1:10" ht="13.5" customHeight="1">
      <c r="A74" s="29"/>
      <c r="B74" s="29" t="s">
        <v>284</v>
      </c>
      <c r="C74" s="56"/>
      <c r="D74" s="56"/>
      <c r="E74" s="56">
        <v>6</v>
      </c>
      <c r="F74" s="56">
        <v>6</v>
      </c>
      <c r="G74" s="56">
        <v>6</v>
      </c>
      <c r="H74" s="56">
        <v>6</v>
      </c>
      <c r="I74" s="56">
        <v>6</v>
      </c>
      <c r="J74" s="62">
        <f>SUM(E74:I74)</f>
        <v>30</v>
      </c>
    </row>
    <row r="75" spans="1:10" ht="13.5" customHeight="1">
      <c r="A75" s="29"/>
      <c r="B75" s="26" t="s">
        <v>285</v>
      </c>
      <c r="C75" s="45"/>
      <c r="D75" s="45"/>
      <c r="E75" s="62">
        <v>8</v>
      </c>
      <c r="F75" s="62">
        <v>8</v>
      </c>
      <c r="G75" s="62">
        <v>8</v>
      </c>
      <c r="H75" s="62">
        <v>8</v>
      </c>
      <c r="I75" s="62">
        <v>8</v>
      </c>
      <c r="J75" s="62">
        <f>SUM(E75:I75)</f>
        <v>40</v>
      </c>
    </row>
    <row r="76" spans="1:10" ht="13.5" customHeight="1">
      <c r="A76" s="114"/>
      <c r="B76" s="26"/>
      <c r="C76" s="45"/>
      <c r="D76" s="45"/>
      <c r="E76" s="62"/>
      <c r="F76" s="62"/>
      <c r="G76" s="62"/>
      <c r="H76" s="62"/>
      <c r="I76" s="62"/>
      <c r="J76" s="62"/>
    </row>
    <row r="77" spans="1:10" ht="13.5" customHeight="1">
      <c r="A77" s="29" t="s">
        <v>286</v>
      </c>
      <c r="B77" s="26"/>
      <c r="C77" s="45"/>
      <c r="D77" s="45"/>
      <c r="E77" s="62"/>
      <c r="F77" s="62"/>
      <c r="G77" s="62"/>
      <c r="H77" s="62"/>
      <c r="I77" s="62"/>
      <c r="J77" s="62"/>
    </row>
    <row r="78" spans="1:10" ht="13.5" customHeight="1">
      <c r="A78" s="30"/>
      <c r="B78" s="28"/>
      <c r="C78" s="45"/>
      <c r="D78" s="45"/>
      <c r="E78" s="62"/>
      <c r="F78" s="62"/>
      <c r="G78" s="62"/>
      <c r="H78" s="62"/>
      <c r="I78" s="62"/>
      <c r="J78" s="62"/>
    </row>
    <row r="79" spans="1:10" ht="13.5" customHeight="1">
      <c r="A79" s="26"/>
      <c r="B79" s="28" t="s">
        <v>287</v>
      </c>
      <c r="C79" s="45"/>
      <c r="D79" s="45"/>
      <c r="E79" s="62">
        <v>8</v>
      </c>
      <c r="F79" s="62">
        <v>8</v>
      </c>
      <c r="G79" s="62">
        <v>8</v>
      </c>
      <c r="H79" s="62">
        <v>8</v>
      </c>
      <c r="I79" s="62">
        <v>8</v>
      </c>
      <c r="J79" s="62">
        <f>SUM(E79:I79)</f>
        <v>40</v>
      </c>
    </row>
    <row r="80" spans="1:10" ht="13.5" customHeight="1">
      <c r="A80" s="26"/>
      <c r="B80" s="28" t="s">
        <v>289</v>
      </c>
      <c r="C80" s="45"/>
      <c r="D80" s="45"/>
      <c r="E80" s="62">
        <v>9</v>
      </c>
      <c r="F80" s="62"/>
      <c r="G80" s="62"/>
      <c r="H80" s="62"/>
      <c r="I80" s="62"/>
      <c r="J80" s="62">
        <f>SUM(E80:I80)</f>
        <v>9</v>
      </c>
    </row>
    <row r="81" spans="1:10" ht="14.25" customHeight="1">
      <c r="A81" s="76"/>
      <c r="B81" s="28"/>
      <c r="C81" s="45"/>
      <c r="D81" s="45"/>
      <c r="E81" s="62"/>
      <c r="F81" s="62"/>
      <c r="G81" s="62"/>
      <c r="H81" s="62"/>
      <c r="I81" s="62"/>
      <c r="J81" s="62"/>
    </row>
    <row r="82" spans="1:10" ht="14.25" customHeight="1">
      <c r="A82" s="31" t="s">
        <v>290</v>
      </c>
      <c r="B82" s="28"/>
      <c r="C82" s="45"/>
      <c r="D82" s="45"/>
      <c r="E82" s="62"/>
      <c r="F82" s="62"/>
      <c r="G82" s="62"/>
      <c r="H82" s="62"/>
      <c r="I82" s="62"/>
      <c r="J82" s="62"/>
    </row>
    <row r="83" spans="1:10" ht="13.5" customHeight="1">
      <c r="A83" s="26"/>
      <c r="B83" s="26"/>
      <c r="C83" s="45"/>
      <c r="D83" s="45"/>
      <c r="E83" s="62"/>
      <c r="F83" s="62"/>
      <c r="G83" s="62"/>
      <c r="H83" s="62"/>
      <c r="I83" s="62"/>
      <c r="J83" s="63"/>
    </row>
    <row r="84" spans="1:10" ht="13.5" customHeight="1">
      <c r="A84" s="26"/>
      <c r="B84" s="26" t="s">
        <v>291</v>
      </c>
      <c r="C84" s="45"/>
      <c r="D84" s="45"/>
      <c r="E84" s="62">
        <v>20</v>
      </c>
      <c r="F84" s="62">
        <v>4</v>
      </c>
      <c r="G84" s="62">
        <v>4</v>
      </c>
      <c r="H84" s="62">
        <v>4</v>
      </c>
      <c r="I84" s="62">
        <v>4</v>
      </c>
      <c r="J84" s="62">
        <f>SUM(E84:I84)</f>
        <v>36</v>
      </c>
    </row>
    <row r="85" spans="1:10" ht="13.5" customHeight="1">
      <c r="A85" s="27"/>
      <c r="B85" s="28" t="s">
        <v>292</v>
      </c>
      <c r="C85" s="45"/>
      <c r="D85" s="45"/>
      <c r="E85" s="62">
        <v>4</v>
      </c>
      <c r="F85" s="62">
        <v>3</v>
      </c>
      <c r="G85" s="62">
        <v>3</v>
      </c>
      <c r="H85" s="62">
        <v>3</v>
      </c>
      <c r="I85" s="62">
        <v>3</v>
      </c>
      <c r="J85" s="62">
        <f>SUM(E85:I85)</f>
        <v>16</v>
      </c>
    </row>
    <row r="86" spans="1:10" ht="13.5" customHeight="1">
      <c r="A86" s="26"/>
      <c r="B86" s="28" t="s">
        <v>293</v>
      </c>
      <c r="C86" s="45"/>
      <c r="D86" s="45"/>
      <c r="E86" s="62">
        <v>3</v>
      </c>
      <c r="F86" s="62">
        <v>3</v>
      </c>
      <c r="G86" s="62">
        <v>3</v>
      </c>
      <c r="H86" s="62">
        <v>3</v>
      </c>
      <c r="I86" s="62">
        <v>3</v>
      </c>
      <c r="J86" s="62">
        <f>SUM(E86:I86)</f>
        <v>15</v>
      </c>
    </row>
    <row r="87" spans="1:10" ht="13.5" customHeight="1">
      <c r="A87" s="76"/>
      <c r="B87" s="26"/>
      <c r="C87" s="45"/>
      <c r="D87" s="45"/>
      <c r="E87" s="62"/>
      <c r="F87" s="62"/>
      <c r="G87" s="62"/>
      <c r="H87" s="62"/>
      <c r="I87" s="62"/>
      <c r="J87" s="62"/>
    </row>
    <row r="88" spans="1:10" ht="13.5" customHeight="1">
      <c r="A88" s="31" t="s">
        <v>742</v>
      </c>
      <c r="B88" s="26"/>
      <c r="C88" s="56"/>
      <c r="D88" s="56"/>
      <c r="H88" s="56"/>
      <c r="I88" s="56"/>
      <c r="J88" s="62"/>
    </row>
    <row r="89" spans="1:10" ht="13.5" customHeight="1">
      <c r="A89" s="26"/>
      <c r="B89" s="26"/>
      <c r="C89" s="45"/>
      <c r="D89" s="45"/>
      <c r="E89" s="62"/>
      <c r="F89" s="62"/>
      <c r="G89" s="62"/>
      <c r="H89" s="62"/>
      <c r="I89" s="62"/>
      <c r="J89" s="62"/>
    </row>
    <row r="90" spans="1:10" ht="13.5" customHeight="1">
      <c r="A90" s="26"/>
      <c r="B90" s="28" t="s">
        <v>288</v>
      </c>
      <c r="C90" s="45"/>
      <c r="D90" s="45"/>
      <c r="E90" s="62">
        <v>8</v>
      </c>
      <c r="F90" s="62">
        <v>8</v>
      </c>
      <c r="G90" s="62">
        <v>8</v>
      </c>
      <c r="H90" s="62">
        <v>8</v>
      </c>
      <c r="I90" s="62">
        <v>8</v>
      </c>
      <c r="J90" s="62">
        <f>SUM(E90:I90)</f>
        <v>40</v>
      </c>
    </row>
    <row r="91" spans="1:10" ht="13.5" customHeight="1">
      <c r="A91" s="26"/>
      <c r="B91" s="28" t="s">
        <v>741</v>
      </c>
      <c r="C91" s="45"/>
      <c r="D91" s="45"/>
      <c r="E91" s="62">
        <v>8</v>
      </c>
      <c r="F91" s="62">
        <v>8</v>
      </c>
      <c r="G91" s="62">
        <v>8</v>
      </c>
      <c r="H91" s="62">
        <v>8</v>
      </c>
      <c r="I91" s="62">
        <v>8</v>
      </c>
      <c r="J91" s="62">
        <f>SUM(E91:I91)</f>
        <v>40</v>
      </c>
    </row>
    <row r="92" spans="1:10" ht="13.5" customHeight="1">
      <c r="A92" s="26"/>
      <c r="B92" s="26" t="s">
        <v>294</v>
      </c>
      <c r="C92" s="45"/>
      <c r="D92" s="45"/>
      <c r="E92" s="62">
        <v>8</v>
      </c>
      <c r="F92" s="62">
        <v>8</v>
      </c>
      <c r="G92" s="62">
        <v>8</v>
      </c>
      <c r="H92" s="62">
        <v>8</v>
      </c>
      <c r="I92" s="62">
        <v>8</v>
      </c>
      <c r="J92" s="62">
        <f>SUM(E92:I92)</f>
        <v>40</v>
      </c>
    </row>
    <row r="93" spans="1:10" ht="13.5" customHeight="1">
      <c r="A93" s="26"/>
      <c r="B93" s="28" t="s">
        <v>295</v>
      </c>
      <c r="C93" s="45"/>
      <c r="D93" s="45"/>
      <c r="E93" s="62">
        <v>8</v>
      </c>
      <c r="F93" s="62">
        <v>8</v>
      </c>
      <c r="G93" s="62">
        <v>8</v>
      </c>
      <c r="H93" s="62">
        <v>8</v>
      </c>
      <c r="I93" s="62">
        <v>8</v>
      </c>
      <c r="J93" s="62">
        <f>SUM(E93:I93)</f>
        <v>40</v>
      </c>
    </row>
    <row r="94" spans="1:10" ht="13.5" customHeight="1">
      <c r="A94" s="26"/>
      <c r="B94" s="42"/>
      <c r="C94" s="45"/>
      <c r="D94" s="45"/>
      <c r="E94" s="62"/>
      <c r="F94" s="62"/>
      <c r="G94" s="62"/>
      <c r="H94" s="62"/>
      <c r="I94" s="62"/>
      <c r="J94" s="62"/>
    </row>
    <row r="95" spans="1:10" ht="13.5" customHeight="1">
      <c r="A95" s="26"/>
      <c r="B95" s="28" t="s">
        <v>29</v>
      </c>
      <c r="C95" s="45"/>
      <c r="D95" s="45"/>
      <c r="E95" s="62">
        <f aca="true" t="shared" si="2" ref="E95:J95">SUM(E1:E94)</f>
        <v>203</v>
      </c>
      <c r="F95" s="62">
        <f t="shared" si="2"/>
        <v>204</v>
      </c>
      <c r="G95" s="62">
        <f t="shared" si="2"/>
        <v>202</v>
      </c>
      <c r="H95" s="62">
        <f t="shared" si="2"/>
        <v>202</v>
      </c>
      <c r="I95" s="62">
        <f t="shared" si="2"/>
        <v>202</v>
      </c>
      <c r="J95" s="62">
        <f t="shared" si="2"/>
        <v>1013</v>
      </c>
    </row>
    <row r="96" spans="1:10" ht="13.5" customHeight="1">
      <c r="A96" s="26"/>
      <c r="B96" s="32"/>
      <c r="C96" s="45"/>
      <c r="D96" s="45"/>
      <c r="E96" s="62"/>
      <c r="F96" s="62"/>
      <c r="G96" s="62"/>
      <c r="H96" s="62"/>
      <c r="I96" s="62"/>
      <c r="J96" s="62"/>
    </row>
    <row r="97" spans="1:10" ht="13.5" customHeight="1">
      <c r="A97" s="26"/>
      <c r="B97" s="28"/>
      <c r="C97" s="45"/>
      <c r="D97" s="45"/>
      <c r="E97" s="62"/>
      <c r="F97" s="62"/>
      <c r="G97" s="62"/>
      <c r="H97" s="62"/>
      <c r="I97" s="62"/>
      <c r="J97" s="62"/>
    </row>
    <row r="98" spans="1:10" ht="13.5" customHeight="1">
      <c r="A98" s="26"/>
      <c r="B98" s="28"/>
      <c r="C98" s="45"/>
      <c r="D98" s="45"/>
      <c r="E98" s="53"/>
      <c r="F98" s="53"/>
      <c r="G98" s="53"/>
      <c r="H98" s="46"/>
      <c r="I98" s="46"/>
      <c r="J98" s="62"/>
    </row>
    <row r="99" spans="1:10" ht="13.5" customHeight="1">
      <c r="A99" s="26"/>
      <c r="B99" s="28"/>
      <c r="C99" s="49"/>
      <c r="D99" s="49"/>
      <c r="E99" s="62"/>
      <c r="F99" s="62"/>
      <c r="G99" s="62"/>
      <c r="H99" s="46"/>
      <c r="I99" s="46"/>
      <c r="J99" s="62"/>
    </row>
    <row r="100" spans="1:10" ht="13.5" customHeight="1">
      <c r="A100" s="28"/>
      <c r="B100" s="30"/>
      <c r="C100" s="45"/>
      <c r="D100" s="45"/>
      <c r="E100" s="62"/>
      <c r="F100" s="62"/>
      <c r="G100" s="62"/>
      <c r="H100" s="46"/>
      <c r="I100" s="46"/>
      <c r="J100" s="62"/>
    </row>
    <row r="101" spans="1:10" ht="13.5" customHeight="1">
      <c r="A101" s="26"/>
      <c r="B101" s="26"/>
      <c r="C101" s="45"/>
      <c r="D101" s="45"/>
      <c r="E101" s="63"/>
      <c r="F101" s="63"/>
      <c r="G101" s="63"/>
      <c r="H101" s="63"/>
      <c r="I101" s="63"/>
      <c r="J101" s="63"/>
    </row>
    <row r="102" spans="1:10" ht="13.5" customHeight="1">
      <c r="A102" s="29"/>
      <c r="B102" s="29"/>
      <c r="C102" s="46"/>
      <c r="D102" s="46"/>
      <c r="E102" s="46"/>
      <c r="F102" s="46"/>
      <c r="G102" s="46"/>
      <c r="H102" s="46"/>
      <c r="I102" s="46"/>
      <c r="J102" s="46"/>
    </row>
    <row r="103" spans="1:10" ht="14.25" customHeight="1">
      <c r="A103" s="27"/>
      <c r="B103" s="26"/>
      <c r="C103" s="45"/>
      <c r="D103" s="45"/>
      <c r="E103" s="64"/>
      <c r="F103" s="64"/>
      <c r="G103" s="64"/>
      <c r="H103" s="46"/>
      <c r="I103" s="46"/>
      <c r="J103" s="64"/>
    </row>
    <row r="104" spans="1:10" ht="13.5" customHeight="1">
      <c r="A104" s="26"/>
      <c r="B104" s="26"/>
      <c r="C104" s="45"/>
      <c r="D104" s="45"/>
      <c r="E104" s="62"/>
      <c r="F104" s="62"/>
      <c r="G104" s="62"/>
      <c r="H104" s="46"/>
      <c r="I104" s="46"/>
      <c r="J104" s="62"/>
    </row>
    <row r="105" spans="1:10" ht="13.5" customHeight="1">
      <c r="A105" s="26"/>
      <c r="B105" s="26"/>
      <c r="C105" s="45"/>
      <c r="D105" s="45"/>
      <c r="E105" s="62"/>
      <c r="F105" s="62"/>
      <c r="G105" s="62"/>
      <c r="H105" s="46"/>
      <c r="I105" s="46"/>
      <c r="J105" s="62"/>
    </row>
    <row r="106" spans="1:10" ht="13.5" customHeight="1">
      <c r="A106" s="26"/>
      <c r="B106" s="26"/>
      <c r="C106" s="45"/>
      <c r="D106" s="45"/>
      <c r="E106" s="62"/>
      <c r="F106" s="62"/>
      <c r="G106" s="62"/>
      <c r="H106" s="46"/>
      <c r="I106" s="46"/>
      <c r="J106" s="62"/>
    </row>
    <row r="107" spans="1:10" ht="13.5" customHeight="1">
      <c r="A107" s="26"/>
      <c r="B107" s="26"/>
      <c r="C107" s="45"/>
      <c r="D107" s="45"/>
      <c r="E107" s="62"/>
      <c r="F107" s="62"/>
      <c r="G107" s="62"/>
      <c r="H107" s="46"/>
      <c r="I107" s="46"/>
      <c r="J107" s="62"/>
    </row>
    <row r="108" spans="1:10" ht="13.5" customHeight="1">
      <c r="A108" s="26"/>
      <c r="B108" s="26"/>
      <c r="C108" s="45"/>
      <c r="D108" s="45"/>
      <c r="E108" s="62"/>
      <c r="F108" s="62"/>
      <c r="G108" s="62"/>
      <c r="H108" s="46"/>
      <c r="I108" s="46"/>
      <c r="J108" s="62"/>
    </row>
    <row r="109" spans="1:10" ht="13.5" customHeight="1">
      <c r="A109" s="26"/>
      <c r="B109" s="26"/>
      <c r="C109" s="45"/>
      <c r="D109" s="45"/>
      <c r="E109" s="62"/>
      <c r="F109" s="62"/>
      <c r="G109" s="62"/>
      <c r="H109" s="46"/>
      <c r="I109" s="46"/>
      <c r="J109" s="62"/>
    </row>
    <row r="110" spans="1:10" ht="13.5" customHeight="1">
      <c r="A110" s="26"/>
      <c r="B110" s="26"/>
      <c r="C110" s="45"/>
      <c r="D110" s="45"/>
      <c r="E110" s="62"/>
      <c r="F110" s="62"/>
      <c r="G110" s="62"/>
      <c r="H110" s="46"/>
      <c r="I110" s="46"/>
      <c r="J110" s="62"/>
    </row>
    <row r="111" spans="1:10" ht="13.5" customHeight="1">
      <c r="A111" s="30"/>
      <c r="B111" s="28"/>
      <c r="C111" s="45"/>
      <c r="D111" s="45"/>
      <c r="E111" s="62"/>
      <c r="F111" s="62"/>
      <c r="G111" s="62"/>
      <c r="H111" s="46"/>
      <c r="I111" s="46"/>
      <c r="J111" s="62"/>
    </row>
    <row r="112" spans="1:10" ht="13.5" customHeight="1">
      <c r="A112" s="26"/>
      <c r="B112" s="28"/>
      <c r="C112" s="50"/>
      <c r="D112" s="50"/>
      <c r="E112" s="62"/>
      <c r="F112" s="62"/>
      <c r="G112" s="62"/>
      <c r="H112" s="46"/>
      <c r="I112" s="46"/>
      <c r="J112" s="62"/>
    </row>
    <row r="113" spans="1:10" ht="13.5" customHeight="1">
      <c r="A113" s="26"/>
      <c r="B113" s="30"/>
      <c r="C113" s="45"/>
      <c r="D113" s="45"/>
      <c r="E113" s="62"/>
      <c r="F113" s="62"/>
      <c r="G113" s="62"/>
      <c r="H113" s="46"/>
      <c r="I113" s="46"/>
      <c r="J113" s="62"/>
    </row>
    <row r="114" spans="1:10" ht="13.5" customHeight="1">
      <c r="A114" s="26"/>
      <c r="B114" s="26"/>
      <c r="C114" s="45"/>
      <c r="D114" s="45"/>
      <c r="E114" s="63"/>
      <c r="F114" s="63"/>
      <c r="G114" s="63"/>
      <c r="H114" s="63"/>
      <c r="I114" s="63"/>
      <c r="J114" s="63"/>
    </row>
    <row r="115" spans="1:10" ht="13.5" customHeight="1">
      <c r="A115" s="26"/>
      <c r="B115" s="26"/>
      <c r="C115" s="45"/>
      <c r="D115" s="45"/>
      <c r="E115" s="63"/>
      <c r="F115" s="63"/>
      <c r="G115" s="63"/>
      <c r="H115" s="46"/>
      <c r="I115" s="46"/>
      <c r="J115" s="63"/>
    </row>
    <row r="116" spans="1:10" ht="13.5" customHeight="1">
      <c r="A116" s="27"/>
      <c r="B116" s="28"/>
      <c r="C116" s="45"/>
      <c r="D116" s="45"/>
      <c r="E116" s="62"/>
      <c r="F116" s="62"/>
      <c r="G116" s="62"/>
      <c r="H116" s="46"/>
      <c r="I116" s="46"/>
      <c r="J116" s="62"/>
    </row>
    <row r="117" spans="1:10" ht="13.5" customHeight="1">
      <c r="A117" s="28"/>
      <c r="B117" s="28"/>
      <c r="C117" s="45"/>
      <c r="D117" s="45"/>
      <c r="E117" s="62"/>
      <c r="F117" s="62"/>
      <c r="G117" s="62"/>
      <c r="H117" s="46"/>
      <c r="I117" s="46"/>
      <c r="J117" s="62"/>
    </row>
    <row r="118" spans="1:10" ht="13.5" customHeight="1">
      <c r="A118" s="28"/>
      <c r="B118" s="26"/>
      <c r="C118" s="45"/>
      <c r="D118" s="45"/>
      <c r="E118" s="62"/>
      <c r="F118" s="62"/>
      <c r="G118" s="62"/>
      <c r="H118" s="46"/>
      <c r="I118" s="46"/>
      <c r="J118" s="62"/>
    </row>
    <row r="119" spans="1:10" ht="13.5" customHeight="1">
      <c r="A119" s="28"/>
      <c r="B119" s="26"/>
      <c r="C119" s="45"/>
      <c r="D119" s="45"/>
      <c r="E119" s="62"/>
      <c r="F119" s="62"/>
      <c r="G119" s="62"/>
      <c r="H119" s="46"/>
      <c r="I119" s="46"/>
      <c r="J119" s="62"/>
    </row>
    <row r="120" spans="1:10" ht="13.5" customHeight="1">
      <c r="A120" s="28"/>
      <c r="B120" s="26"/>
      <c r="C120" s="45"/>
      <c r="D120" s="45"/>
      <c r="E120" s="62"/>
      <c r="F120" s="62"/>
      <c r="G120" s="62"/>
      <c r="H120" s="46"/>
      <c r="I120" s="46"/>
      <c r="J120" s="62"/>
    </row>
    <row r="121" spans="1:10" ht="13.5" customHeight="1">
      <c r="A121" s="28"/>
      <c r="B121" s="26"/>
      <c r="C121" s="45"/>
      <c r="D121" s="45"/>
      <c r="E121" s="62"/>
      <c r="F121" s="62"/>
      <c r="G121" s="62"/>
      <c r="H121" s="46"/>
      <c r="I121" s="46"/>
      <c r="J121" s="62"/>
    </row>
    <row r="122" spans="1:10" ht="13.5" customHeight="1">
      <c r="A122" s="28"/>
      <c r="B122" s="26"/>
      <c r="C122" s="45"/>
      <c r="D122" s="45"/>
      <c r="E122" s="62"/>
      <c r="F122" s="62"/>
      <c r="G122" s="62"/>
      <c r="H122" s="46"/>
      <c r="I122" s="46"/>
      <c r="J122" s="62"/>
    </row>
    <row r="123" spans="1:10" ht="13.5" customHeight="1">
      <c r="A123" s="28"/>
      <c r="B123" s="26"/>
      <c r="C123" s="45"/>
      <c r="D123" s="45"/>
      <c r="E123" s="62"/>
      <c r="F123" s="62"/>
      <c r="G123" s="62"/>
      <c r="H123" s="46"/>
      <c r="I123" s="46"/>
      <c r="J123" s="62"/>
    </row>
    <row r="124" spans="1:10" ht="13.5" customHeight="1">
      <c r="A124" s="28"/>
      <c r="B124" s="28"/>
      <c r="C124" s="45"/>
      <c r="D124" s="45"/>
      <c r="E124" s="62"/>
      <c r="F124" s="62"/>
      <c r="G124" s="62"/>
      <c r="H124" s="46"/>
      <c r="I124" s="46"/>
      <c r="J124" s="62"/>
    </row>
    <row r="125" spans="1:10" ht="13.5" customHeight="1">
      <c r="A125" s="28"/>
      <c r="B125" s="28"/>
      <c r="C125" s="45"/>
      <c r="D125" s="45"/>
      <c r="E125" s="62"/>
      <c r="F125" s="62"/>
      <c r="G125" s="62"/>
      <c r="H125" s="46"/>
      <c r="I125" s="46"/>
      <c r="J125" s="62"/>
    </row>
    <row r="126" spans="1:10" ht="13.5" customHeight="1">
      <c r="A126" s="28"/>
      <c r="B126" s="28"/>
      <c r="C126" s="45"/>
      <c r="D126" s="45"/>
      <c r="E126" s="62"/>
      <c r="F126" s="62"/>
      <c r="G126" s="62"/>
      <c r="H126" s="46"/>
      <c r="I126" s="46"/>
      <c r="J126" s="62"/>
    </row>
    <row r="127" spans="1:10" ht="13.5" customHeight="1">
      <c r="A127" s="28"/>
      <c r="B127" s="28"/>
      <c r="C127" s="45"/>
      <c r="D127" s="45"/>
      <c r="E127" s="62"/>
      <c r="F127" s="62"/>
      <c r="G127" s="62"/>
      <c r="H127" s="46"/>
      <c r="I127" s="46"/>
      <c r="J127" s="62"/>
    </row>
    <row r="128" spans="1:10" ht="13.5" customHeight="1">
      <c r="A128" s="28"/>
      <c r="B128" s="30"/>
      <c r="C128" s="45"/>
      <c r="D128" s="45"/>
      <c r="E128" s="62"/>
      <c r="F128" s="62"/>
      <c r="G128" s="62"/>
      <c r="H128" s="46"/>
      <c r="I128" s="46"/>
      <c r="J128" s="62"/>
    </row>
    <row r="129" spans="1:10" ht="13.5" customHeight="1">
      <c r="A129" s="28"/>
      <c r="B129" s="26"/>
      <c r="C129" s="45"/>
      <c r="D129" s="45"/>
      <c r="E129" s="63"/>
      <c r="F129" s="63"/>
      <c r="G129" s="63"/>
      <c r="H129" s="63"/>
      <c r="I129" s="63"/>
      <c r="J129" s="63"/>
    </row>
    <row r="130" spans="1:10" ht="13.5" customHeight="1">
      <c r="A130" s="26"/>
      <c r="B130" s="26"/>
      <c r="C130" s="45"/>
      <c r="D130" s="45"/>
      <c r="E130" s="63"/>
      <c r="F130" s="63"/>
      <c r="G130" s="63"/>
      <c r="H130" s="46"/>
      <c r="I130" s="46"/>
      <c r="J130" s="63"/>
    </row>
    <row r="131" spans="1:10" ht="13.5" customHeight="1">
      <c r="A131" s="24"/>
      <c r="B131" s="33"/>
      <c r="C131" s="51"/>
      <c r="D131" s="45"/>
      <c r="E131" s="63"/>
      <c r="F131" s="63"/>
      <c r="G131" s="63"/>
      <c r="H131" s="46"/>
      <c r="I131" s="46"/>
      <c r="J131" s="63"/>
    </row>
    <row r="132" spans="1:10" ht="13.5" customHeight="1">
      <c r="A132" s="26"/>
      <c r="B132" s="26"/>
      <c r="C132" s="45"/>
      <c r="D132" s="45"/>
      <c r="E132" s="62"/>
      <c r="F132" s="62"/>
      <c r="G132" s="62"/>
      <c r="H132" s="46"/>
      <c r="I132" s="46"/>
      <c r="J132" s="62"/>
    </row>
    <row r="133" spans="1:10" ht="13.5" customHeight="1">
      <c r="A133" s="27"/>
      <c r="B133" s="26"/>
      <c r="C133" s="45"/>
      <c r="D133" s="45"/>
      <c r="E133" s="62"/>
      <c r="F133" s="62"/>
      <c r="G133" s="62"/>
      <c r="H133" s="46"/>
      <c r="I133" s="46"/>
      <c r="J133" s="62"/>
    </row>
    <row r="134" spans="2:10" ht="13.5" customHeight="1">
      <c r="B134" s="26"/>
      <c r="C134" s="45"/>
      <c r="D134" s="45"/>
      <c r="E134" s="62"/>
      <c r="F134" s="62"/>
      <c r="G134" s="62"/>
      <c r="H134" s="46"/>
      <c r="I134" s="46"/>
      <c r="J134" s="62"/>
    </row>
    <row r="135" spans="1:10" ht="13.5" customHeight="1">
      <c r="A135" s="26"/>
      <c r="B135" s="26"/>
      <c r="C135" s="45"/>
      <c r="D135" s="45"/>
      <c r="E135" s="62"/>
      <c r="F135" s="62"/>
      <c r="G135" s="62"/>
      <c r="H135" s="46"/>
      <c r="I135" s="46"/>
      <c r="J135" s="62"/>
    </row>
    <row r="136" spans="1:10" ht="13.5" customHeight="1">
      <c r="A136" s="26"/>
      <c r="B136" s="26"/>
      <c r="C136" s="45"/>
      <c r="D136" s="45"/>
      <c r="E136" s="62"/>
      <c r="F136" s="62"/>
      <c r="G136" s="62"/>
      <c r="H136" s="46"/>
      <c r="I136" s="46"/>
      <c r="J136" s="62"/>
    </row>
    <row r="137" spans="1:10" ht="13.5" customHeight="1">
      <c r="A137" s="26"/>
      <c r="B137" s="26"/>
      <c r="C137" s="45"/>
      <c r="D137" s="45"/>
      <c r="E137" s="62"/>
      <c r="F137" s="62"/>
      <c r="G137" s="62"/>
      <c r="H137" s="46"/>
      <c r="I137" s="46"/>
      <c r="J137" s="62"/>
    </row>
    <row r="138" spans="1:10" ht="13.5" customHeight="1">
      <c r="A138" s="26"/>
      <c r="B138" s="28"/>
      <c r="C138" s="45"/>
      <c r="D138" s="45"/>
      <c r="E138" s="62"/>
      <c r="F138" s="62"/>
      <c r="G138" s="62"/>
      <c r="H138" s="46"/>
      <c r="I138" s="46"/>
      <c r="J138" s="62"/>
    </row>
    <row r="139" spans="1:10" ht="13.5" customHeight="1">
      <c r="A139" s="31"/>
      <c r="B139" s="28"/>
      <c r="C139" s="45"/>
      <c r="D139" s="45"/>
      <c r="E139" s="65"/>
      <c r="F139" s="62"/>
      <c r="G139" s="62"/>
      <c r="H139" s="46"/>
      <c r="I139" s="46"/>
      <c r="J139" s="62"/>
    </row>
    <row r="140" spans="1:10" ht="13.5" customHeight="1">
      <c r="A140" s="26"/>
      <c r="B140" s="28"/>
      <c r="C140" s="45"/>
      <c r="D140" s="45"/>
      <c r="E140" s="49"/>
      <c r="F140" s="62"/>
      <c r="G140" s="62"/>
      <c r="H140" s="46"/>
      <c r="I140" s="46"/>
      <c r="J140" s="62"/>
    </row>
    <row r="141" spans="1:10" ht="13.5" customHeight="1">
      <c r="A141" s="26"/>
      <c r="B141" s="28"/>
      <c r="C141" s="45"/>
      <c r="D141" s="45"/>
      <c r="E141" s="65"/>
      <c r="F141" s="62"/>
      <c r="G141" s="62"/>
      <c r="H141" s="46"/>
      <c r="I141" s="46"/>
      <c r="J141" s="62"/>
    </row>
    <row r="142" spans="1:10" ht="13.5" customHeight="1">
      <c r="A142" s="26"/>
      <c r="B142" s="26"/>
      <c r="C142" s="45"/>
      <c r="D142" s="45"/>
      <c r="E142" s="62"/>
      <c r="F142" s="62"/>
      <c r="G142" s="62"/>
      <c r="H142" s="46"/>
      <c r="I142" s="46"/>
      <c r="J142" s="62"/>
    </row>
    <row r="143" spans="1:10" ht="13.5" customHeight="1">
      <c r="A143" s="26"/>
      <c r="B143" s="28"/>
      <c r="C143" s="45"/>
      <c r="D143" s="45"/>
      <c r="E143" s="53"/>
      <c r="F143" s="53"/>
      <c r="G143" s="53"/>
      <c r="H143" s="46"/>
      <c r="I143" s="46"/>
      <c r="J143" s="62"/>
    </row>
    <row r="144" spans="1:10" ht="13.5" customHeight="1">
      <c r="A144" s="26"/>
      <c r="B144" s="30"/>
      <c r="C144" s="52"/>
      <c r="D144" s="52"/>
      <c r="E144" s="62"/>
      <c r="F144" s="62"/>
      <c r="G144" s="62"/>
      <c r="H144" s="46"/>
      <c r="I144" s="46"/>
      <c r="J144" s="62"/>
    </row>
    <row r="145" spans="1:10" ht="13.5" customHeight="1">
      <c r="A145" s="26"/>
      <c r="B145" s="28"/>
      <c r="C145" s="45"/>
      <c r="D145" s="45"/>
      <c r="E145" s="62"/>
      <c r="F145" s="62"/>
      <c r="G145" s="62"/>
      <c r="H145" s="46"/>
      <c r="I145" s="46"/>
      <c r="J145" s="62"/>
    </row>
    <row r="146" spans="1:10" ht="13.5" customHeight="1">
      <c r="A146" s="26"/>
      <c r="B146" s="28"/>
      <c r="C146" s="45"/>
      <c r="D146" s="45"/>
      <c r="E146" s="62"/>
      <c r="F146" s="62"/>
      <c r="G146" s="62"/>
      <c r="H146" s="46"/>
      <c r="I146" s="46"/>
      <c r="J146" s="62"/>
    </row>
    <row r="147" spans="1:10" ht="13.5" customHeight="1">
      <c r="A147" s="26"/>
      <c r="B147" s="28"/>
      <c r="C147" s="45"/>
      <c r="D147" s="45"/>
      <c r="E147" s="63"/>
      <c r="F147" s="63"/>
      <c r="G147" s="63"/>
      <c r="H147" s="63"/>
      <c r="I147" s="63"/>
      <c r="J147" s="63"/>
    </row>
    <row r="148" spans="1:10" ht="13.5" customHeight="1">
      <c r="A148" s="26"/>
      <c r="B148" s="28"/>
      <c r="C148" s="45"/>
      <c r="D148" s="45"/>
      <c r="E148" s="62"/>
      <c r="F148" s="62"/>
      <c r="G148" s="62"/>
      <c r="H148" s="46"/>
      <c r="I148" s="46"/>
      <c r="J148" s="62"/>
    </row>
    <row r="149" spans="1:10" ht="13.5" customHeight="1">
      <c r="A149" s="27"/>
      <c r="B149" s="26"/>
      <c r="C149" s="45"/>
      <c r="D149" s="45"/>
      <c r="E149" s="63"/>
      <c r="F149" s="63"/>
      <c r="G149" s="63"/>
      <c r="H149" s="46"/>
      <c r="I149" s="46"/>
      <c r="J149" s="63"/>
    </row>
    <row r="150" spans="1:10" ht="13.5" customHeight="1">
      <c r="A150" s="28"/>
      <c r="B150" s="26"/>
      <c r="C150" s="45"/>
      <c r="D150" s="45"/>
      <c r="E150" s="63"/>
      <c r="F150" s="63"/>
      <c r="G150" s="63"/>
      <c r="H150" s="46"/>
      <c r="I150" s="46"/>
      <c r="J150" s="63"/>
    </row>
    <row r="151" spans="1:10" ht="13.5" customHeight="1">
      <c r="A151" s="27"/>
      <c r="B151" s="26"/>
      <c r="C151" s="45"/>
      <c r="D151" s="45"/>
      <c r="E151" s="62"/>
      <c r="F151" s="62"/>
      <c r="G151" s="62"/>
      <c r="H151" s="46"/>
      <c r="I151" s="46"/>
      <c r="J151" s="62"/>
    </row>
    <row r="152" spans="1:10" ht="13.5" customHeight="1">
      <c r="A152" s="27"/>
      <c r="B152" s="26"/>
      <c r="C152" s="45"/>
      <c r="D152" s="45"/>
      <c r="E152" s="62"/>
      <c r="F152" s="62"/>
      <c r="G152" s="62"/>
      <c r="H152" s="46"/>
      <c r="I152" s="46"/>
      <c r="J152" s="62"/>
    </row>
    <row r="153" spans="1:10" ht="13.5" customHeight="1">
      <c r="A153" s="27"/>
      <c r="B153" s="26"/>
      <c r="C153" s="17"/>
      <c r="D153" s="45"/>
      <c r="E153" s="62"/>
      <c r="F153" s="62"/>
      <c r="G153" s="62"/>
      <c r="H153" s="46"/>
      <c r="I153" s="46"/>
      <c r="J153" s="62"/>
    </row>
    <row r="154" spans="1:10" ht="13.5" customHeight="1">
      <c r="A154" s="31"/>
      <c r="B154" s="26"/>
      <c r="C154" s="45"/>
      <c r="D154" s="45"/>
      <c r="E154" s="62"/>
      <c r="F154" s="62"/>
      <c r="G154" s="62"/>
      <c r="H154" s="46"/>
      <c r="I154" s="46"/>
      <c r="J154" s="62"/>
    </row>
    <row r="155" spans="1:10" ht="13.5" customHeight="1">
      <c r="A155" s="31"/>
      <c r="B155" s="26"/>
      <c r="C155" s="45"/>
      <c r="D155" s="45"/>
      <c r="E155" s="53"/>
      <c r="F155" s="53"/>
      <c r="G155" s="53"/>
      <c r="H155" s="46"/>
      <c r="I155" s="46"/>
      <c r="J155" s="62"/>
    </row>
    <row r="156" spans="1:10" ht="13.5" customHeight="1">
      <c r="A156" s="31"/>
      <c r="B156" s="28"/>
      <c r="C156" s="45"/>
      <c r="D156" s="45"/>
      <c r="E156" s="62"/>
      <c r="F156" s="62"/>
      <c r="G156" s="62"/>
      <c r="H156" s="46"/>
      <c r="I156" s="46"/>
      <c r="J156" s="62"/>
    </row>
    <row r="157" spans="1:10" ht="13.5" customHeight="1">
      <c r="A157" s="31"/>
      <c r="B157" s="28"/>
      <c r="C157" s="52"/>
      <c r="D157" s="45"/>
      <c r="E157" s="62"/>
      <c r="F157" s="65"/>
      <c r="G157" s="62"/>
      <c r="H157" s="52"/>
      <c r="I157" s="52"/>
      <c r="J157" s="62"/>
    </row>
    <row r="158" spans="1:10" ht="13.5" customHeight="1">
      <c r="A158" s="31"/>
      <c r="B158" s="28"/>
      <c r="C158" s="52"/>
      <c r="D158" s="45"/>
      <c r="E158" s="62"/>
      <c r="F158" s="62"/>
      <c r="G158" s="62"/>
      <c r="H158" s="66"/>
      <c r="I158" s="66"/>
      <c r="J158" s="62"/>
    </row>
    <row r="159" spans="1:10" ht="13.5" customHeight="1">
      <c r="A159" s="31"/>
      <c r="B159" s="28"/>
      <c r="C159" s="52"/>
      <c r="D159" s="52"/>
      <c r="E159" s="62"/>
      <c r="F159" s="62"/>
      <c r="G159" s="62"/>
      <c r="H159" s="46"/>
      <c r="I159" s="46"/>
      <c r="J159" s="62"/>
    </row>
    <row r="160" spans="1:10" ht="13.5" customHeight="1">
      <c r="A160" s="31"/>
      <c r="B160" s="30"/>
      <c r="C160" s="52"/>
      <c r="D160" s="52"/>
      <c r="E160" s="62"/>
      <c r="F160" s="62"/>
      <c r="G160" s="62"/>
      <c r="H160" s="46"/>
      <c r="I160" s="46"/>
      <c r="J160" s="62"/>
    </row>
    <row r="161" spans="1:10" ht="13.5" customHeight="1">
      <c r="A161" s="28"/>
      <c r="B161" s="30"/>
      <c r="C161" s="52"/>
      <c r="D161" s="52"/>
      <c r="E161" s="62"/>
      <c r="F161" s="62"/>
      <c r="G161" s="62"/>
      <c r="H161" s="46"/>
      <c r="I161" s="46"/>
      <c r="J161" s="62"/>
    </row>
    <row r="162" spans="1:10" ht="13.5" customHeight="1">
      <c r="A162" s="28"/>
      <c r="B162" s="28"/>
      <c r="C162" s="45"/>
      <c r="D162" s="45"/>
      <c r="E162" s="62"/>
      <c r="F162" s="62"/>
      <c r="G162" s="62"/>
      <c r="H162" s="46"/>
      <c r="I162" s="46"/>
      <c r="J162" s="62"/>
    </row>
    <row r="163" spans="1:10" ht="13.5" customHeight="1">
      <c r="A163" s="28"/>
      <c r="C163" s="16"/>
      <c r="D163" s="56"/>
      <c r="E163" s="16"/>
      <c r="F163" s="16"/>
      <c r="G163" s="16"/>
      <c r="H163" s="16"/>
      <c r="I163" s="16"/>
      <c r="J163" s="16"/>
    </row>
    <row r="164" spans="1:10" ht="13.5" customHeight="1">
      <c r="A164" s="28"/>
      <c r="B164" s="28"/>
      <c r="C164" s="53"/>
      <c r="D164" s="53"/>
      <c r="E164" s="62"/>
      <c r="F164" s="62"/>
      <c r="G164" s="62"/>
      <c r="H164" s="62"/>
      <c r="I164" s="62"/>
      <c r="J164" s="62"/>
    </row>
    <row r="165" spans="1:10" ht="13.5" customHeight="1">
      <c r="A165" s="28"/>
      <c r="B165" s="28"/>
      <c r="C165" s="53"/>
      <c r="D165" s="53"/>
      <c r="E165" s="62"/>
      <c r="F165" s="62"/>
      <c r="G165" s="62"/>
      <c r="H165" s="46"/>
      <c r="I165" s="46"/>
      <c r="J165" s="62"/>
    </row>
    <row r="166" spans="1:10" ht="13.5" customHeight="1">
      <c r="A166" s="28"/>
      <c r="B166" s="28"/>
      <c r="C166" s="53"/>
      <c r="D166" s="53"/>
      <c r="E166" s="63"/>
      <c r="F166" s="63"/>
      <c r="G166" s="63"/>
      <c r="H166" s="63"/>
      <c r="I166" s="63"/>
      <c r="J166" s="63"/>
    </row>
    <row r="167" spans="1:10" ht="13.5" customHeight="1">
      <c r="A167" s="28"/>
      <c r="B167" s="28"/>
      <c r="C167" s="53"/>
      <c r="D167" s="53"/>
      <c r="E167" s="63"/>
      <c r="F167" s="63"/>
      <c r="G167" s="63"/>
      <c r="H167" s="63"/>
      <c r="I167" s="63"/>
      <c r="J167" s="63"/>
    </row>
    <row r="168" spans="1:10" ht="13.5" customHeight="1">
      <c r="A168" s="27"/>
      <c r="B168" s="28"/>
      <c r="C168" s="53"/>
      <c r="D168" s="53"/>
      <c r="E168" s="63"/>
      <c r="F168" s="63"/>
      <c r="G168" s="63"/>
      <c r="H168" s="63"/>
      <c r="I168" s="63"/>
      <c r="J168" s="63"/>
    </row>
    <row r="169" spans="1:10" ht="13.5" customHeight="1">
      <c r="A169" s="28"/>
      <c r="B169" s="28"/>
      <c r="C169" s="53"/>
      <c r="D169" s="53"/>
      <c r="E169" s="63"/>
      <c r="F169" s="63"/>
      <c r="G169" s="63"/>
      <c r="H169" s="63"/>
      <c r="I169" s="63"/>
      <c r="J169" s="63"/>
    </row>
    <row r="170" spans="1:10" ht="13.5" customHeight="1">
      <c r="A170" s="28"/>
      <c r="B170" s="26"/>
      <c r="C170" s="45"/>
      <c r="D170" s="45"/>
      <c r="E170" s="62"/>
      <c r="F170" s="62"/>
      <c r="G170" s="62"/>
      <c r="H170" s="46"/>
      <c r="I170" s="46"/>
      <c r="J170" s="62"/>
    </row>
    <row r="171" spans="1:10" ht="13.5" customHeight="1">
      <c r="A171" s="28"/>
      <c r="B171" s="26"/>
      <c r="C171" s="45"/>
      <c r="D171" s="45"/>
      <c r="E171" s="62"/>
      <c r="F171" s="62"/>
      <c r="G171" s="62"/>
      <c r="H171" s="46"/>
      <c r="I171" s="46"/>
      <c r="J171" s="62"/>
    </row>
    <row r="172" spans="1:10" ht="13.5" customHeight="1">
      <c r="A172" s="28"/>
      <c r="B172" s="30"/>
      <c r="C172" s="52"/>
      <c r="D172" s="52"/>
      <c r="E172" s="62"/>
      <c r="F172" s="62"/>
      <c r="G172" s="62"/>
      <c r="H172" s="46"/>
      <c r="I172" s="46"/>
      <c r="J172" s="62"/>
    </row>
    <row r="173" spans="1:10" ht="13.5" customHeight="1">
      <c r="A173" s="28"/>
      <c r="B173" s="28"/>
      <c r="C173" s="53"/>
      <c r="D173" s="53"/>
      <c r="E173" s="63"/>
      <c r="F173" s="63"/>
      <c r="G173" s="63"/>
      <c r="H173" s="63"/>
      <c r="I173" s="63"/>
      <c r="J173" s="62"/>
    </row>
    <row r="174" spans="1:10" ht="13.5" customHeight="1">
      <c r="A174" s="28"/>
      <c r="B174" s="28"/>
      <c r="C174" s="53"/>
      <c r="D174" s="53"/>
      <c r="E174" s="63"/>
      <c r="F174" s="63"/>
      <c r="G174" s="63"/>
      <c r="H174" s="63"/>
      <c r="I174" s="63"/>
      <c r="J174" s="62"/>
    </row>
    <row r="175" spans="1:10" ht="13.5" customHeight="1">
      <c r="A175" s="28"/>
      <c r="B175" s="28"/>
      <c r="C175" s="53"/>
      <c r="D175" s="53"/>
      <c r="E175" s="63"/>
      <c r="F175" s="63"/>
      <c r="G175" s="63"/>
      <c r="H175" s="63"/>
      <c r="I175" s="63"/>
      <c r="J175" s="62"/>
    </row>
    <row r="176" spans="1:10" ht="13.5" customHeight="1">
      <c r="A176" s="28"/>
      <c r="B176" s="28"/>
      <c r="C176" s="53"/>
      <c r="D176" s="53"/>
      <c r="E176" s="63"/>
      <c r="F176" s="63"/>
      <c r="G176" s="63"/>
      <c r="H176" s="63"/>
      <c r="I176" s="63"/>
      <c r="J176" s="62"/>
    </row>
    <row r="177" spans="1:10" ht="13.5" customHeight="1">
      <c r="A177" s="28"/>
      <c r="B177" s="28"/>
      <c r="C177" s="53"/>
      <c r="D177" s="53"/>
      <c r="E177" s="62"/>
      <c r="F177" s="62"/>
      <c r="G177" s="62"/>
      <c r="H177" s="62"/>
      <c r="I177" s="62"/>
      <c r="J177" s="62"/>
    </row>
    <row r="178" spans="1:10" ht="13.5" customHeight="1">
      <c r="A178" s="28"/>
      <c r="B178" s="28"/>
      <c r="C178" s="53"/>
      <c r="D178" s="53"/>
      <c r="E178" s="62"/>
      <c r="F178" s="62"/>
      <c r="G178" s="62"/>
      <c r="H178" s="46"/>
      <c r="I178" s="46"/>
      <c r="J178" s="62"/>
    </row>
    <row r="179" spans="1:10" ht="13.5" customHeight="1">
      <c r="A179" s="28"/>
      <c r="B179" s="28"/>
      <c r="C179" s="53"/>
      <c r="D179" s="53"/>
      <c r="E179" s="63"/>
      <c r="F179" s="63"/>
      <c r="G179" s="63"/>
      <c r="H179" s="63"/>
      <c r="I179" s="63"/>
      <c r="J179" s="63"/>
    </row>
    <row r="180" spans="1:10" ht="13.5" customHeight="1">
      <c r="A180" s="28"/>
      <c r="B180" s="28"/>
      <c r="C180" s="53"/>
      <c r="D180" s="53"/>
      <c r="E180" s="63"/>
      <c r="F180" s="63"/>
      <c r="G180" s="63"/>
      <c r="H180" s="63"/>
      <c r="I180" s="63"/>
      <c r="J180" s="63"/>
    </row>
    <row r="181" spans="1:10" ht="13.5" customHeight="1">
      <c r="A181" s="34"/>
      <c r="B181" s="35"/>
      <c r="C181" s="51"/>
      <c r="D181" s="45"/>
      <c r="E181" s="62"/>
      <c r="F181" s="62"/>
      <c r="G181" s="62"/>
      <c r="H181" s="46"/>
      <c r="I181" s="46"/>
      <c r="J181" s="62"/>
    </row>
    <row r="182" spans="1:10" ht="13.5" customHeight="1">
      <c r="A182" s="28"/>
      <c r="B182" s="26"/>
      <c r="C182" s="45"/>
      <c r="D182" s="45"/>
      <c r="E182" s="62"/>
      <c r="F182" s="62"/>
      <c r="G182" s="62"/>
      <c r="H182" s="46"/>
      <c r="I182" s="46"/>
      <c r="J182" s="62"/>
    </row>
    <row r="183" spans="1:10" ht="13.5" customHeight="1">
      <c r="A183" s="27"/>
      <c r="B183" s="26"/>
      <c r="C183" s="45"/>
      <c r="D183" s="45"/>
      <c r="E183" s="62"/>
      <c r="F183" s="62"/>
      <c r="G183" s="62"/>
      <c r="H183" s="46"/>
      <c r="I183" s="46"/>
      <c r="J183" s="62"/>
    </row>
    <row r="184" spans="1:10" ht="13.5" customHeight="1">
      <c r="A184" s="26"/>
      <c r="B184" s="31"/>
      <c r="C184" s="45"/>
      <c r="D184" s="45"/>
      <c r="E184" s="62"/>
      <c r="F184" s="62"/>
      <c r="G184" s="62"/>
      <c r="H184" s="46"/>
      <c r="I184" s="46"/>
      <c r="J184" s="62"/>
    </row>
    <row r="185" spans="1:10" ht="13.5" customHeight="1">
      <c r="A185" s="26"/>
      <c r="B185" s="26"/>
      <c r="C185" s="45"/>
      <c r="D185" s="45"/>
      <c r="E185" s="62"/>
      <c r="F185" s="62"/>
      <c r="G185" s="62"/>
      <c r="H185" s="46"/>
      <c r="I185" s="46"/>
      <c r="J185" s="62"/>
    </row>
    <row r="186" spans="1:10" ht="13.5" customHeight="1">
      <c r="A186" s="26"/>
      <c r="B186" s="26"/>
      <c r="C186" s="45"/>
      <c r="D186" s="45"/>
      <c r="E186" s="62"/>
      <c r="F186" s="62"/>
      <c r="G186" s="62"/>
      <c r="H186" s="46"/>
      <c r="I186" s="46"/>
      <c r="J186" s="62"/>
    </row>
    <row r="187" spans="1:10" ht="13.5" customHeight="1">
      <c r="A187" s="26"/>
      <c r="B187" s="28"/>
      <c r="C187" s="45"/>
      <c r="D187" s="45"/>
      <c r="E187" s="62"/>
      <c r="F187" s="62"/>
      <c r="G187" s="62"/>
      <c r="H187" s="46"/>
      <c r="I187" s="46"/>
      <c r="J187" s="62"/>
    </row>
    <row r="188" spans="1:10" ht="13.5" customHeight="1">
      <c r="A188" s="26"/>
      <c r="B188" s="28"/>
      <c r="C188" s="45"/>
      <c r="D188" s="45"/>
      <c r="E188" s="62"/>
      <c r="F188" s="62"/>
      <c r="G188" s="62"/>
      <c r="H188" s="46"/>
      <c r="I188" s="46"/>
      <c r="J188" s="62"/>
    </row>
    <row r="189" spans="1:10" ht="13.5" customHeight="1">
      <c r="A189" s="26"/>
      <c r="B189" s="28"/>
      <c r="C189" s="45"/>
      <c r="D189" s="45"/>
      <c r="E189" s="62"/>
      <c r="F189" s="62"/>
      <c r="G189" s="62"/>
      <c r="H189" s="46"/>
      <c r="I189" s="46"/>
      <c r="J189" s="62"/>
    </row>
    <row r="190" spans="1:10" ht="13.5" customHeight="1">
      <c r="A190" s="26"/>
      <c r="B190" s="28"/>
      <c r="C190" s="45"/>
      <c r="D190" s="45"/>
      <c r="E190" s="62"/>
      <c r="F190" s="62"/>
      <c r="G190" s="62"/>
      <c r="H190" s="46"/>
      <c r="I190" s="46"/>
      <c r="J190" s="62"/>
    </row>
    <row r="191" spans="1:10" ht="13.5" customHeight="1">
      <c r="A191" s="26"/>
      <c r="B191" s="28"/>
      <c r="C191" s="45"/>
      <c r="D191" s="45"/>
      <c r="E191" s="62"/>
      <c r="F191" s="62"/>
      <c r="G191" s="62"/>
      <c r="H191" s="46"/>
      <c r="I191" s="46"/>
      <c r="J191" s="62"/>
    </row>
    <row r="192" spans="1:10" ht="13.5" customHeight="1">
      <c r="A192" s="26"/>
      <c r="B192" s="28"/>
      <c r="C192" s="45"/>
      <c r="D192" s="45"/>
      <c r="E192" s="62"/>
      <c r="F192" s="62"/>
      <c r="G192" s="62"/>
      <c r="H192" s="46"/>
      <c r="I192" s="46"/>
      <c r="J192" s="62"/>
    </row>
    <row r="193" spans="1:10" ht="13.5" customHeight="1">
      <c r="A193" s="26"/>
      <c r="B193" s="28"/>
      <c r="C193" s="45"/>
      <c r="D193" s="45"/>
      <c r="E193" s="62"/>
      <c r="F193" s="62"/>
      <c r="G193" s="62"/>
      <c r="H193" s="46"/>
      <c r="I193" s="46"/>
      <c r="J193" s="62"/>
    </row>
    <row r="194" spans="1:10" ht="13.5" customHeight="1">
      <c r="A194" s="26"/>
      <c r="B194" s="28"/>
      <c r="C194" s="45"/>
      <c r="D194" s="45"/>
      <c r="E194" s="62"/>
      <c r="F194" s="62"/>
      <c r="G194" s="62"/>
      <c r="H194" s="46"/>
      <c r="I194" s="46"/>
      <c r="J194" s="62"/>
    </row>
    <row r="195" spans="1:10" ht="13.5" customHeight="1">
      <c r="A195" s="26"/>
      <c r="B195" s="28"/>
      <c r="C195" s="45"/>
      <c r="D195" s="45"/>
      <c r="E195" s="62"/>
      <c r="F195" s="62"/>
      <c r="G195" s="62"/>
      <c r="H195" s="62"/>
      <c r="I195" s="62"/>
      <c r="J195" s="62"/>
    </row>
    <row r="196" spans="1:10" ht="13.5" customHeight="1">
      <c r="A196" s="26"/>
      <c r="B196" s="30"/>
      <c r="C196" s="49"/>
      <c r="D196" s="49"/>
      <c r="E196" s="62"/>
      <c r="F196" s="62"/>
      <c r="G196" s="62"/>
      <c r="H196" s="46"/>
      <c r="I196" s="46"/>
      <c r="J196" s="62"/>
    </row>
    <row r="197" spans="1:10" ht="13.5" customHeight="1">
      <c r="A197" s="26"/>
      <c r="B197" s="26"/>
      <c r="C197" s="45"/>
      <c r="D197" s="45"/>
      <c r="E197" s="63"/>
      <c r="F197" s="63"/>
      <c r="G197" s="63"/>
      <c r="H197" s="63"/>
      <c r="I197" s="63"/>
      <c r="J197" s="63"/>
    </row>
    <row r="198" spans="1:10" ht="13.5" customHeight="1">
      <c r="A198" s="28"/>
      <c r="B198" s="26"/>
      <c r="C198" s="45"/>
      <c r="D198" s="45"/>
      <c r="E198" s="62"/>
      <c r="F198" s="62"/>
      <c r="G198" s="62"/>
      <c r="H198" s="46"/>
      <c r="I198" s="46"/>
      <c r="J198" s="62"/>
    </row>
    <row r="199" spans="1:10" ht="13.5" customHeight="1">
      <c r="A199" s="27"/>
      <c r="B199" s="26"/>
      <c r="C199" s="45"/>
      <c r="D199" s="45"/>
      <c r="E199" s="62"/>
      <c r="F199" s="62"/>
      <c r="G199" s="62"/>
      <c r="H199" s="46"/>
      <c r="I199" s="46"/>
      <c r="J199" s="62"/>
    </row>
    <row r="200" spans="1:10" ht="13.5" customHeight="1">
      <c r="A200" s="27"/>
      <c r="B200" s="26"/>
      <c r="C200" s="45"/>
      <c r="D200" s="45"/>
      <c r="E200" s="62"/>
      <c r="F200" s="62"/>
      <c r="G200" s="62"/>
      <c r="H200" s="46"/>
      <c r="I200" s="46"/>
      <c r="J200" s="62"/>
    </row>
    <row r="201" spans="1:10" ht="13.5" customHeight="1">
      <c r="A201" s="27"/>
      <c r="B201" s="26"/>
      <c r="C201" s="45"/>
      <c r="D201" s="45"/>
      <c r="E201" s="62"/>
      <c r="F201" s="62"/>
      <c r="G201" s="62"/>
      <c r="H201" s="46"/>
      <c r="I201" s="46"/>
      <c r="J201" s="62"/>
    </row>
    <row r="202" spans="1:10" ht="13.5" customHeight="1">
      <c r="A202" s="27"/>
      <c r="B202" s="26"/>
      <c r="C202" s="45"/>
      <c r="D202" s="45"/>
      <c r="E202" s="62"/>
      <c r="F202" s="62"/>
      <c r="G202" s="62"/>
      <c r="H202" s="46"/>
      <c r="I202" s="46"/>
      <c r="J202" s="62"/>
    </row>
    <row r="203" spans="1:10" ht="13.5" customHeight="1">
      <c r="A203" s="27"/>
      <c r="B203" s="26"/>
      <c r="C203" s="45"/>
      <c r="D203" s="45"/>
      <c r="E203" s="62"/>
      <c r="F203" s="62"/>
      <c r="G203" s="62"/>
      <c r="H203" s="46"/>
      <c r="I203" s="46"/>
      <c r="J203" s="62"/>
    </row>
    <row r="204" spans="1:10" ht="13.5" customHeight="1">
      <c r="A204" s="26"/>
      <c r="B204" s="30"/>
      <c r="C204" s="49"/>
      <c r="D204" s="49"/>
      <c r="E204" s="49"/>
      <c r="F204" s="49"/>
      <c r="G204" s="49"/>
      <c r="H204" s="46"/>
      <c r="I204" s="46"/>
      <c r="J204" s="62"/>
    </row>
    <row r="205" spans="1:10" ht="13.5" customHeight="1">
      <c r="A205" s="26"/>
      <c r="B205" s="30"/>
      <c r="C205" s="49"/>
      <c r="D205" s="49"/>
      <c r="E205" s="49"/>
      <c r="F205" s="49"/>
      <c r="G205" s="49"/>
      <c r="H205" s="46"/>
      <c r="I205" s="46"/>
      <c r="J205" s="62"/>
    </row>
    <row r="206" spans="1:10" ht="13.5" customHeight="1">
      <c r="A206" s="26"/>
      <c r="B206" s="30"/>
      <c r="C206" s="49"/>
      <c r="D206" s="49"/>
      <c r="E206" s="49"/>
      <c r="F206" s="49"/>
      <c r="G206" s="49"/>
      <c r="H206" s="46"/>
      <c r="I206" s="46"/>
      <c r="J206" s="62"/>
    </row>
    <row r="207" spans="1:10" ht="13.5" customHeight="1">
      <c r="A207" s="26"/>
      <c r="B207" s="30"/>
      <c r="C207" s="49"/>
      <c r="D207" s="49"/>
      <c r="E207" s="49"/>
      <c r="F207" s="49"/>
      <c r="G207" s="49"/>
      <c r="H207" s="46"/>
      <c r="I207" s="46"/>
      <c r="J207" s="62"/>
    </row>
    <row r="208" spans="1:10" ht="13.5" customHeight="1">
      <c r="A208" s="26"/>
      <c r="B208" s="30"/>
      <c r="C208" s="49"/>
      <c r="D208" s="49"/>
      <c r="E208" s="49"/>
      <c r="F208" s="49"/>
      <c r="G208" s="49"/>
      <c r="H208" s="46"/>
      <c r="I208" s="46"/>
      <c r="J208" s="62"/>
    </row>
    <row r="209" spans="1:10" ht="13.5" customHeight="1">
      <c r="A209" s="26"/>
      <c r="B209" s="28"/>
      <c r="C209" s="45"/>
      <c r="D209" s="45"/>
      <c r="E209" s="62"/>
      <c r="F209" s="62"/>
      <c r="G209" s="62"/>
      <c r="H209" s="46"/>
      <c r="I209" s="46"/>
      <c r="J209" s="62"/>
    </row>
    <row r="210" spans="1:10" ht="13.5" customHeight="1">
      <c r="A210" s="26"/>
      <c r="B210" s="28"/>
      <c r="C210" s="45"/>
      <c r="D210" s="45"/>
      <c r="E210" s="62"/>
      <c r="F210" s="62"/>
      <c r="G210" s="62"/>
      <c r="H210" s="46"/>
      <c r="I210" s="46"/>
      <c r="J210" s="62"/>
    </row>
    <row r="211" spans="1:10" ht="13.5" customHeight="1">
      <c r="A211" s="26"/>
      <c r="B211" s="28"/>
      <c r="C211" s="45"/>
      <c r="D211" s="45"/>
      <c r="E211" s="62"/>
      <c r="F211" s="62"/>
      <c r="G211" s="62"/>
      <c r="H211" s="46"/>
      <c r="I211" s="46"/>
      <c r="J211" s="62"/>
    </row>
    <row r="212" spans="1:10" ht="13.5" customHeight="1">
      <c r="A212" s="26"/>
      <c r="B212" s="28"/>
      <c r="C212" s="45"/>
      <c r="D212" s="45"/>
      <c r="E212" s="62"/>
      <c r="F212" s="62"/>
      <c r="G212" s="62"/>
      <c r="H212" s="46"/>
      <c r="I212" s="46"/>
      <c r="J212" s="62"/>
    </row>
    <row r="213" spans="1:10" ht="13.5" customHeight="1">
      <c r="A213" s="26"/>
      <c r="B213" s="28"/>
      <c r="C213" s="45"/>
      <c r="D213" s="45"/>
      <c r="E213" s="62"/>
      <c r="F213" s="62"/>
      <c r="G213" s="62"/>
      <c r="H213" s="46"/>
      <c r="I213" s="46"/>
      <c r="J213" s="62"/>
    </row>
    <row r="214" spans="1:10" ht="13.5" customHeight="1">
      <c r="A214" s="26"/>
      <c r="B214" s="28"/>
      <c r="C214" s="45"/>
      <c r="D214" s="45"/>
      <c r="E214" s="65"/>
      <c r="F214" s="49"/>
      <c r="G214" s="67"/>
      <c r="H214" s="46"/>
      <c r="I214" s="46"/>
      <c r="J214" s="62"/>
    </row>
    <row r="215" spans="1:10" ht="13.5" customHeight="1">
      <c r="A215" s="26"/>
      <c r="B215" s="28"/>
      <c r="C215" s="45"/>
      <c r="D215" s="45"/>
      <c r="E215" s="62"/>
      <c r="F215" s="62"/>
      <c r="G215" s="62"/>
      <c r="H215" s="62"/>
      <c r="I215" s="62"/>
      <c r="J215" s="62"/>
    </row>
    <row r="216" spans="1:10" ht="13.5" customHeight="1">
      <c r="A216" s="26"/>
      <c r="B216" s="28"/>
      <c r="C216" s="45"/>
      <c r="D216" s="45"/>
      <c r="E216" s="62"/>
      <c r="F216" s="62"/>
      <c r="G216" s="62"/>
      <c r="H216" s="46"/>
      <c r="I216" s="46"/>
      <c r="J216" s="62"/>
    </row>
    <row r="217" spans="1:10" ht="13.5" customHeight="1">
      <c r="A217" s="31"/>
      <c r="B217" s="26"/>
      <c r="C217" s="45"/>
      <c r="D217" s="45"/>
      <c r="E217" s="63"/>
      <c r="F217" s="63"/>
      <c r="G217" s="63"/>
      <c r="H217" s="63"/>
      <c r="I217" s="63"/>
      <c r="J217" s="63"/>
    </row>
    <row r="218" spans="1:10" ht="13.5" customHeight="1">
      <c r="A218" s="31"/>
      <c r="B218" s="26"/>
      <c r="C218" s="45"/>
      <c r="D218" s="45"/>
      <c r="E218" s="63"/>
      <c r="F218" s="63"/>
      <c r="G218" s="63"/>
      <c r="H218" s="46"/>
      <c r="I218" s="46"/>
      <c r="J218" s="63"/>
    </row>
    <row r="219" spans="1:10" ht="13.5" customHeight="1">
      <c r="A219" s="27"/>
      <c r="B219" s="26"/>
      <c r="C219" s="45"/>
      <c r="D219" s="45"/>
      <c r="E219" s="62"/>
      <c r="F219" s="62"/>
      <c r="G219" s="62"/>
      <c r="H219" s="46"/>
      <c r="I219" s="46"/>
      <c r="J219" s="62"/>
    </row>
    <row r="220" spans="1:10" ht="13.5" customHeight="1">
      <c r="A220" s="27"/>
      <c r="B220" s="26"/>
      <c r="C220" s="45"/>
      <c r="D220" s="45"/>
      <c r="E220" s="62"/>
      <c r="F220" s="62"/>
      <c r="G220" s="62"/>
      <c r="H220" s="46"/>
      <c r="I220" s="46"/>
      <c r="J220" s="62"/>
    </row>
    <row r="221" spans="1:10" s="18" customFormat="1" ht="13.5" customHeight="1">
      <c r="A221" s="27"/>
      <c r="B221" s="26"/>
      <c r="C221" s="45"/>
      <c r="D221" s="45"/>
      <c r="E221" s="62"/>
      <c r="F221" s="49"/>
      <c r="G221" s="49"/>
      <c r="H221" s="46"/>
      <c r="I221" s="46"/>
      <c r="J221" s="62"/>
    </row>
    <row r="222" spans="1:10" ht="13.5" customHeight="1">
      <c r="A222" s="27"/>
      <c r="B222" s="26"/>
      <c r="C222" s="45"/>
      <c r="D222" s="45"/>
      <c r="E222" s="62"/>
      <c r="F222" s="49"/>
      <c r="G222" s="49"/>
      <c r="H222" s="46"/>
      <c r="I222" s="46"/>
      <c r="J222" s="62"/>
    </row>
    <row r="223" spans="1:10" ht="13.5" customHeight="1">
      <c r="A223" s="31"/>
      <c r="B223" s="26"/>
      <c r="C223" s="45"/>
      <c r="D223" s="45"/>
      <c r="E223" s="62"/>
      <c r="F223" s="49"/>
      <c r="G223" s="49"/>
      <c r="H223" s="46"/>
      <c r="I223" s="46"/>
      <c r="J223" s="62"/>
    </row>
    <row r="224" spans="1:10" ht="13.5" customHeight="1">
      <c r="A224" s="31"/>
      <c r="B224" s="26"/>
      <c r="C224" s="45"/>
      <c r="D224" s="45"/>
      <c r="E224" s="62"/>
      <c r="F224" s="49"/>
      <c r="G224" s="49"/>
      <c r="H224" s="46"/>
      <c r="I224" s="46"/>
      <c r="J224" s="62"/>
    </row>
    <row r="225" spans="1:10" ht="13.5" customHeight="1">
      <c r="A225" s="31"/>
      <c r="B225" s="28"/>
      <c r="C225" s="45"/>
      <c r="D225" s="45"/>
      <c r="E225" s="62"/>
      <c r="F225" s="62"/>
      <c r="G225" s="62"/>
      <c r="H225" s="46"/>
      <c r="I225" s="46"/>
      <c r="J225" s="62"/>
    </row>
    <row r="226" spans="1:10" ht="13.5" customHeight="1">
      <c r="A226" s="31"/>
      <c r="B226" s="28"/>
      <c r="C226" s="45"/>
      <c r="D226" s="45"/>
      <c r="E226" s="62"/>
      <c r="F226" s="62"/>
      <c r="G226" s="65"/>
      <c r="H226" s="46"/>
      <c r="I226" s="46"/>
      <c r="J226" s="62"/>
    </row>
    <row r="227" spans="1:10" ht="13.5" customHeight="1">
      <c r="A227" s="31"/>
      <c r="B227" s="28"/>
      <c r="C227" s="45"/>
      <c r="D227" s="45"/>
      <c r="E227" s="62"/>
      <c r="F227" s="62"/>
      <c r="G227" s="62"/>
      <c r="H227" s="46"/>
      <c r="I227" s="46"/>
      <c r="J227" s="62"/>
    </row>
    <row r="228" spans="1:10" ht="13.5" customHeight="1">
      <c r="A228" s="31"/>
      <c r="B228" s="28"/>
      <c r="C228" s="45"/>
      <c r="D228" s="45"/>
      <c r="E228" s="62"/>
      <c r="F228" s="62"/>
      <c r="G228" s="62"/>
      <c r="H228" s="46"/>
      <c r="I228" s="46"/>
      <c r="J228" s="62"/>
    </row>
    <row r="229" spans="1:10" ht="13.5" customHeight="1">
      <c r="A229" s="31"/>
      <c r="B229" s="28"/>
      <c r="C229" s="45"/>
      <c r="D229" s="45"/>
      <c r="E229" s="62"/>
      <c r="F229" s="62"/>
      <c r="G229" s="62"/>
      <c r="H229" s="46"/>
      <c r="I229" s="46"/>
      <c r="J229" s="62"/>
    </row>
    <row r="230" spans="1:10" ht="13.5" customHeight="1">
      <c r="A230" s="31"/>
      <c r="B230" s="28"/>
      <c r="C230" s="45"/>
      <c r="D230" s="45"/>
      <c r="E230" s="62"/>
      <c r="F230" s="62"/>
      <c r="G230" s="62"/>
      <c r="H230" s="46"/>
      <c r="I230" s="46"/>
      <c r="J230" s="62"/>
    </row>
    <row r="231" spans="1:10" ht="13.5" customHeight="1">
      <c r="A231" s="31"/>
      <c r="B231" s="28"/>
      <c r="C231" s="45"/>
      <c r="D231" s="45"/>
      <c r="E231" s="65"/>
      <c r="F231" s="49"/>
      <c r="G231" s="49"/>
      <c r="H231" s="46"/>
      <c r="I231" s="46"/>
      <c r="J231" s="62"/>
    </row>
    <row r="232" spans="1:10" ht="13.5" customHeight="1">
      <c r="A232" s="31"/>
      <c r="B232" s="28"/>
      <c r="C232" s="45"/>
      <c r="D232" s="45"/>
      <c r="E232" s="62"/>
      <c r="F232" s="62"/>
      <c r="G232" s="62"/>
      <c r="H232" s="62"/>
      <c r="I232" s="62"/>
      <c r="J232" s="62"/>
    </row>
    <row r="233" spans="1:10" ht="13.5" customHeight="1">
      <c r="A233" s="31"/>
      <c r="B233" s="28"/>
      <c r="C233" s="45"/>
      <c r="D233" s="45"/>
      <c r="E233" s="62"/>
      <c r="F233" s="62"/>
      <c r="G233" s="62"/>
      <c r="H233" s="46"/>
      <c r="I233" s="46"/>
      <c r="J233" s="62"/>
    </row>
    <row r="234" spans="1:10" ht="13.5" customHeight="1">
      <c r="A234" s="31"/>
      <c r="B234" s="26"/>
      <c r="C234" s="45"/>
      <c r="D234" s="45"/>
      <c r="E234" s="63"/>
      <c r="F234" s="63"/>
      <c r="G234" s="63"/>
      <c r="H234" s="63"/>
      <c r="I234" s="63"/>
      <c r="J234" s="63"/>
    </row>
    <row r="235" spans="1:10" ht="13.5" customHeight="1">
      <c r="A235" s="31"/>
      <c r="B235" s="26"/>
      <c r="C235" s="45"/>
      <c r="D235" s="45"/>
      <c r="E235" s="62"/>
      <c r="F235" s="62"/>
      <c r="G235" s="62"/>
      <c r="H235" s="46"/>
      <c r="I235" s="46"/>
      <c r="J235" s="62"/>
    </row>
    <row r="236" spans="1:10" ht="13.5" customHeight="1">
      <c r="A236" s="27"/>
      <c r="B236" s="26"/>
      <c r="C236" s="45"/>
      <c r="D236" s="45"/>
      <c r="E236" s="62"/>
      <c r="F236" s="62"/>
      <c r="G236" s="62"/>
      <c r="H236" s="46"/>
      <c r="I236" s="46"/>
      <c r="J236" s="62"/>
    </row>
    <row r="237" spans="1:10" ht="13.5" customHeight="1">
      <c r="A237" s="27"/>
      <c r="B237" s="26"/>
      <c r="C237" s="45"/>
      <c r="D237" s="45"/>
      <c r="E237" s="62"/>
      <c r="F237" s="62"/>
      <c r="G237" s="62"/>
      <c r="H237" s="46"/>
      <c r="I237" s="46"/>
      <c r="J237" s="62"/>
    </row>
    <row r="238" spans="1:10" ht="13.5" customHeight="1">
      <c r="A238" s="27"/>
      <c r="B238" s="26"/>
      <c r="C238" s="45"/>
      <c r="D238" s="45"/>
      <c r="E238" s="62"/>
      <c r="F238" s="62"/>
      <c r="G238" s="62"/>
      <c r="H238" s="46"/>
      <c r="I238" s="46"/>
      <c r="J238" s="62"/>
    </row>
    <row r="239" spans="1:10" ht="13.5" customHeight="1">
      <c r="A239" s="27"/>
      <c r="B239" s="26"/>
      <c r="C239" s="45"/>
      <c r="D239" s="45"/>
      <c r="E239" s="62"/>
      <c r="F239" s="62"/>
      <c r="G239" s="62"/>
      <c r="H239" s="46"/>
      <c r="I239" s="46"/>
      <c r="J239" s="62"/>
    </row>
    <row r="240" spans="1:10" ht="13.5" customHeight="1">
      <c r="A240" s="31"/>
      <c r="B240" s="28"/>
      <c r="C240" s="45"/>
      <c r="D240" s="45"/>
      <c r="E240" s="62"/>
      <c r="F240" s="62"/>
      <c r="G240" s="62"/>
      <c r="H240" s="46"/>
      <c r="I240" s="46"/>
      <c r="J240" s="62"/>
    </row>
    <row r="241" spans="1:10" ht="13.5" customHeight="1">
      <c r="A241" s="31"/>
      <c r="B241" s="28"/>
      <c r="C241" s="45"/>
      <c r="D241" s="45"/>
      <c r="E241" s="62"/>
      <c r="F241" s="62"/>
      <c r="G241" s="62"/>
      <c r="H241" s="46"/>
      <c r="I241" s="46"/>
      <c r="J241" s="62"/>
    </row>
    <row r="242" spans="1:10" ht="13.5" customHeight="1">
      <c r="A242" s="26"/>
      <c r="B242" s="28"/>
      <c r="C242" s="45"/>
      <c r="D242" s="45"/>
      <c r="E242" s="53"/>
      <c r="F242" s="53"/>
      <c r="G242" s="53"/>
      <c r="H242" s="46"/>
      <c r="I242" s="46"/>
      <c r="J242" s="62"/>
    </row>
    <row r="243" spans="1:10" ht="13.5" customHeight="1">
      <c r="A243" s="31"/>
      <c r="B243" s="28"/>
      <c r="C243" s="45"/>
      <c r="D243" s="45"/>
      <c r="E243" s="62"/>
      <c r="F243" s="62"/>
      <c r="G243" s="62"/>
      <c r="H243" s="46"/>
      <c r="I243" s="46"/>
      <c r="J243" s="62"/>
    </row>
    <row r="244" spans="1:10" ht="13.5" customHeight="1">
      <c r="A244" s="31"/>
      <c r="B244" s="28"/>
      <c r="C244" s="45"/>
      <c r="D244" s="45"/>
      <c r="E244" s="62"/>
      <c r="F244" s="62"/>
      <c r="G244" s="62"/>
      <c r="H244" s="46"/>
      <c r="I244" s="46"/>
      <c r="J244" s="62"/>
    </row>
    <row r="245" spans="1:10" ht="13.5" customHeight="1">
      <c r="A245" s="31"/>
      <c r="B245" s="28"/>
      <c r="C245" s="45"/>
      <c r="D245" s="45"/>
      <c r="E245" s="62"/>
      <c r="F245" s="62"/>
      <c r="G245" s="62"/>
      <c r="H245" s="62"/>
      <c r="I245" s="62"/>
      <c r="J245" s="62"/>
    </row>
    <row r="246" spans="1:10" ht="13.5" customHeight="1">
      <c r="A246" s="31"/>
      <c r="B246" s="26"/>
      <c r="C246" s="45"/>
      <c r="D246" s="45"/>
      <c r="E246" s="62"/>
      <c r="F246" s="62"/>
      <c r="G246" s="62"/>
      <c r="H246" s="46"/>
      <c r="I246" s="46"/>
      <c r="J246" s="62"/>
    </row>
    <row r="247" spans="1:10" ht="13.5" customHeight="1">
      <c r="A247" s="31"/>
      <c r="B247" s="26"/>
      <c r="C247" s="45"/>
      <c r="D247" s="45"/>
      <c r="E247" s="63"/>
      <c r="F247" s="63"/>
      <c r="G247" s="63"/>
      <c r="H247" s="63"/>
      <c r="I247" s="63"/>
      <c r="J247" s="63"/>
    </row>
    <row r="248" spans="1:10" ht="13.5" customHeight="1">
      <c r="A248" s="31"/>
      <c r="B248" s="26"/>
      <c r="C248" s="45"/>
      <c r="D248" s="45"/>
      <c r="E248" s="63"/>
      <c r="F248" s="63"/>
      <c r="G248" s="63"/>
      <c r="H248" s="46"/>
      <c r="I248" s="46"/>
      <c r="J248" s="63"/>
    </row>
    <row r="249" spans="1:10" ht="13.5" customHeight="1">
      <c r="A249" s="24"/>
      <c r="B249" s="35"/>
      <c r="C249" s="51"/>
      <c r="D249" s="45"/>
      <c r="E249" s="63"/>
      <c r="F249" s="63"/>
      <c r="G249" s="63"/>
      <c r="H249" s="46"/>
      <c r="I249" s="46"/>
      <c r="J249" s="63"/>
    </row>
    <row r="250" spans="1:10" ht="13.5" customHeight="1">
      <c r="A250" s="31"/>
      <c r="B250" s="26"/>
      <c r="C250" s="45"/>
      <c r="D250" s="45"/>
      <c r="E250" s="62"/>
      <c r="F250" s="62"/>
      <c r="G250" s="62"/>
      <c r="H250" s="46"/>
      <c r="I250" s="46"/>
      <c r="J250" s="62"/>
    </row>
    <row r="251" spans="1:10" ht="13.5" customHeight="1">
      <c r="A251" s="27"/>
      <c r="B251" s="26"/>
      <c r="C251" s="45"/>
      <c r="D251" s="45"/>
      <c r="E251" s="62"/>
      <c r="F251" s="62"/>
      <c r="G251" s="62"/>
      <c r="H251" s="46"/>
      <c r="I251" s="46"/>
      <c r="J251" s="62"/>
    </row>
    <row r="252" spans="1:10" ht="13.5" customHeight="1">
      <c r="A252" s="27"/>
      <c r="B252" s="26"/>
      <c r="C252" s="45"/>
      <c r="D252" s="45"/>
      <c r="E252" s="62"/>
      <c r="F252" s="62"/>
      <c r="G252" s="62"/>
      <c r="H252" s="46"/>
      <c r="I252" s="46"/>
      <c r="J252" s="62"/>
    </row>
    <row r="253" spans="1:10" ht="13.5" customHeight="1">
      <c r="A253" s="27"/>
      <c r="B253" s="26"/>
      <c r="C253" s="45"/>
      <c r="D253" s="45"/>
      <c r="E253" s="62"/>
      <c r="F253" s="62"/>
      <c r="G253" s="62"/>
      <c r="H253" s="46"/>
      <c r="I253" s="46"/>
      <c r="J253" s="62"/>
    </row>
    <row r="254" spans="1:10" ht="13.5" customHeight="1">
      <c r="A254" s="27"/>
      <c r="B254" s="26"/>
      <c r="C254" s="45"/>
      <c r="D254" s="45"/>
      <c r="E254" s="62"/>
      <c r="F254" s="62"/>
      <c r="G254" s="62"/>
      <c r="H254" s="46"/>
      <c r="I254" s="46"/>
      <c r="J254" s="62"/>
    </row>
    <row r="255" spans="1:10" ht="13.5" customHeight="1">
      <c r="A255" s="31"/>
      <c r="B255" s="26"/>
      <c r="C255" s="52"/>
      <c r="D255" s="52"/>
      <c r="E255" s="62"/>
      <c r="F255" s="62"/>
      <c r="G255" s="62"/>
      <c r="H255" s="46"/>
      <c r="I255" s="46"/>
      <c r="J255" s="62"/>
    </row>
    <row r="256" spans="1:10" ht="13.5" customHeight="1">
      <c r="A256" s="31"/>
      <c r="B256" s="26"/>
      <c r="C256" s="45"/>
      <c r="D256" s="45"/>
      <c r="E256" s="62"/>
      <c r="F256" s="62"/>
      <c r="G256" s="62"/>
      <c r="H256" s="62"/>
      <c r="I256" s="62"/>
      <c r="J256" s="62"/>
    </row>
    <row r="257" spans="1:10" ht="13.5" customHeight="1">
      <c r="A257" s="31"/>
      <c r="B257" s="26"/>
      <c r="C257" s="45"/>
      <c r="D257" s="45"/>
      <c r="E257" s="62"/>
      <c r="F257" s="62"/>
      <c r="G257" s="62"/>
      <c r="H257" s="62"/>
      <c r="I257" s="62"/>
      <c r="J257" s="62"/>
    </row>
    <row r="258" spans="1:10" ht="13.5" customHeight="1">
      <c r="A258" s="31"/>
      <c r="B258" s="28"/>
      <c r="C258" s="53"/>
      <c r="D258" s="53"/>
      <c r="E258" s="62"/>
      <c r="F258" s="62"/>
      <c r="G258" s="62"/>
      <c r="H258" s="46"/>
      <c r="I258" s="46"/>
      <c r="J258" s="62"/>
    </row>
    <row r="259" spans="1:10" ht="13.5" customHeight="1">
      <c r="A259" s="28"/>
      <c r="B259" s="28"/>
      <c r="C259" s="45"/>
      <c r="D259" s="45"/>
      <c r="E259" s="65"/>
      <c r="F259" s="62"/>
      <c r="G259" s="62"/>
      <c r="H259" s="46"/>
      <c r="I259" s="46"/>
      <c r="J259" s="62"/>
    </row>
    <row r="260" spans="1:10" ht="13.5" customHeight="1">
      <c r="A260" s="31"/>
      <c r="B260" s="28"/>
      <c r="C260" s="52"/>
      <c r="D260" s="52"/>
      <c r="E260" s="62"/>
      <c r="F260" s="62"/>
      <c r="G260" s="62"/>
      <c r="H260" s="46"/>
      <c r="I260" s="46"/>
      <c r="J260" s="62"/>
    </row>
    <row r="261" spans="1:10" ht="13.5" customHeight="1">
      <c r="A261" s="31"/>
      <c r="B261" s="31"/>
      <c r="C261" s="45"/>
      <c r="D261" s="45"/>
      <c r="E261" s="62"/>
      <c r="F261" s="62"/>
      <c r="G261" s="62"/>
      <c r="H261" s="46"/>
      <c r="I261" s="46"/>
      <c r="J261" s="62"/>
    </row>
    <row r="262" spans="1:10" ht="13.5" customHeight="1">
      <c r="A262" s="31"/>
      <c r="B262" s="26"/>
      <c r="C262" s="45"/>
      <c r="D262" s="45"/>
      <c r="E262" s="62"/>
      <c r="F262" s="65"/>
      <c r="G262" s="62"/>
      <c r="H262" s="46"/>
      <c r="I262" s="46"/>
      <c r="J262" s="62"/>
    </row>
    <row r="263" spans="1:10" ht="13.5" customHeight="1">
      <c r="A263" s="31"/>
      <c r="B263" s="26"/>
      <c r="C263" s="45"/>
      <c r="D263" s="45"/>
      <c r="E263" s="62"/>
      <c r="F263" s="62"/>
      <c r="G263" s="62"/>
      <c r="H263" s="46"/>
      <c r="I263" s="46"/>
      <c r="J263" s="62"/>
    </row>
    <row r="264" spans="1:10" ht="13.5" customHeight="1">
      <c r="A264" s="31"/>
      <c r="B264" s="26"/>
      <c r="C264" s="45"/>
      <c r="D264" s="45"/>
      <c r="E264" s="62"/>
      <c r="F264" s="62"/>
      <c r="G264" s="62"/>
      <c r="H264" s="46"/>
      <c r="I264" s="46"/>
      <c r="J264" s="62"/>
    </row>
    <row r="265" spans="1:10" ht="13.5" customHeight="1">
      <c r="A265" s="31"/>
      <c r="B265" s="26"/>
      <c r="C265" s="45"/>
      <c r="D265" s="45"/>
      <c r="E265" s="62"/>
      <c r="F265" s="62"/>
      <c r="G265" s="62"/>
      <c r="H265" s="46"/>
      <c r="I265" s="46"/>
      <c r="J265" s="62"/>
    </row>
    <row r="266" spans="1:10" ht="13.5" customHeight="1">
      <c r="A266" s="31"/>
      <c r="B266" s="26"/>
      <c r="C266" s="45"/>
      <c r="D266" s="45"/>
      <c r="E266" s="62"/>
      <c r="F266" s="62"/>
      <c r="G266" s="62"/>
      <c r="H266" s="46"/>
      <c r="I266" s="46"/>
      <c r="J266" s="62"/>
    </row>
    <row r="267" spans="1:10" ht="13.5" customHeight="1">
      <c r="A267" s="31"/>
      <c r="B267" s="26"/>
      <c r="C267" s="45"/>
      <c r="D267" s="45"/>
      <c r="E267" s="62"/>
      <c r="F267" s="62"/>
      <c r="G267" s="62"/>
      <c r="H267" s="46"/>
      <c r="I267" s="46"/>
      <c r="J267" s="62"/>
    </row>
    <row r="268" spans="1:10" ht="13.5" customHeight="1">
      <c r="A268" s="31"/>
      <c r="B268" s="26"/>
      <c r="C268" s="45"/>
      <c r="D268" s="45"/>
      <c r="E268" s="62"/>
      <c r="F268" s="62"/>
      <c r="G268" s="65"/>
      <c r="H268" s="46"/>
      <c r="I268" s="46"/>
      <c r="J268" s="62"/>
    </row>
    <row r="269" spans="1:10" ht="13.5" customHeight="1">
      <c r="A269" s="31"/>
      <c r="B269" s="26"/>
      <c r="C269" s="45"/>
      <c r="D269" s="45"/>
      <c r="E269" s="62"/>
      <c r="F269" s="62"/>
      <c r="G269" s="62"/>
      <c r="H269" s="46"/>
      <c r="I269" s="46"/>
      <c r="J269" s="62"/>
    </row>
    <row r="270" spans="1:10" ht="13.5" customHeight="1">
      <c r="A270" s="31"/>
      <c r="B270" s="26"/>
      <c r="C270" s="45"/>
      <c r="D270" s="45"/>
      <c r="E270" s="62"/>
      <c r="F270" s="62"/>
      <c r="G270" s="62"/>
      <c r="H270" s="46"/>
      <c r="I270" s="46"/>
      <c r="J270" s="62"/>
    </row>
    <row r="271" spans="1:10" ht="13.5" customHeight="1">
      <c r="A271" s="31"/>
      <c r="B271" s="26"/>
      <c r="C271" s="45"/>
      <c r="D271" s="45"/>
      <c r="E271" s="62"/>
      <c r="F271" s="62"/>
      <c r="G271" s="62"/>
      <c r="H271" s="46"/>
      <c r="I271" s="46"/>
      <c r="J271" s="62"/>
    </row>
    <row r="272" spans="1:10" ht="13.5" customHeight="1">
      <c r="A272" s="31"/>
      <c r="B272" s="26"/>
      <c r="C272" s="45"/>
      <c r="D272" s="45"/>
      <c r="E272" s="62"/>
      <c r="F272" s="62"/>
      <c r="G272" s="62"/>
      <c r="H272" s="46"/>
      <c r="I272" s="46"/>
      <c r="J272" s="62"/>
    </row>
    <row r="273" spans="1:10" ht="13.5" customHeight="1">
      <c r="A273" s="31"/>
      <c r="B273" s="28"/>
      <c r="C273" s="52"/>
      <c r="D273" s="52"/>
      <c r="E273" s="62"/>
      <c r="F273" s="62"/>
      <c r="G273" s="62"/>
      <c r="H273" s="62"/>
      <c r="I273" s="62"/>
      <c r="J273" s="62"/>
    </row>
    <row r="274" spans="1:10" ht="13.5" customHeight="1">
      <c r="A274" s="31"/>
      <c r="B274" s="28"/>
      <c r="C274" s="52"/>
      <c r="D274" s="52"/>
      <c r="E274" s="62"/>
      <c r="F274" s="62"/>
      <c r="G274" s="62"/>
      <c r="H274" s="46"/>
      <c r="I274" s="46"/>
      <c r="J274" s="62"/>
    </row>
    <row r="275" spans="1:10" ht="13.5" customHeight="1">
      <c r="A275" s="31"/>
      <c r="B275" s="28"/>
      <c r="C275" s="52"/>
      <c r="D275" s="52"/>
      <c r="E275" s="62"/>
      <c r="F275" s="62"/>
      <c r="G275" s="62"/>
      <c r="H275" s="46"/>
      <c r="I275" s="46"/>
      <c r="J275" s="62"/>
    </row>
    <row r="276" spans="1:10" ht="13.5" customHeight="1">
      <c r="A276" s="31"/>
      <c r="B276" s="28"/>
      <c r="C276" s="45"/>
      <c r="D276" s="45"/>
      <c r="E276" s="62"/>
      <c r="F276" s="62"/>
      <c r="G276" s="62"/>
      <c r="H276" s="46"/>
      <c r="I276" s="46"/>
      <c r="J276" s="62"/>
    </row>
    <row r="277" spans="1:10" ht="13.5" customHeight="1">
      <c r="A277" s="31"/>
      <c r="B277" s="28"/>
      <c r="C277" s="45"/>
      <c r="D277" s="45"/>
      <c r="E277" s="62"/>
      <c r="F277" s="62"/>
      <c r="G277" s="62"/>
      <c r="H277" s="46"/>
      <c r="I277" s="46"/>
      <c r="J277" s="62"/>
    </row>
    <row r="278" spans="1:10" ht="13.5" customHeight="1">
      <c r="A278" s="31"/>
      <c r="B278" s="28"/>
      <c r="C278" s="45"/>
      <c r="D278" s="45"/>
      <c r="E278" s="62"/>
      <c r="F278" s="65"/>
      <c r="G278" s="62"/>
      <c r="H278" s="46"/>
      <c r="I278" s="46"/>
      <c r="J278" s="62"/>
    </row>
    <row r="279" spans="1:10" ht="13.5" customHeight="1">
      <c r="A279" s="31"/>
      <c r="B279" s="28"/>
      <c r="C279" s="45"/>
      <c r="D279" s="45"/>
      <c r="E279" s="62"/>
      <c r="F279" s="62"/>
      <c r="G279" s="62"/>
      <c r="H279" s="46"/>
      <c r="I279" s="46"/>
      <c r="J279" s="62"/>
    </row>
    <row r="280" spans="1:10" ht="13.5" customHeight="1">
      <c r="A280" s="31"/>
      <c r="B280" s="28"/>
      <c r="C280" s="45"/>
      <c r="D280" s="45"/>
      <c r="E280" s="62"/>
      <c r="F280" s="62"/>
      <c r="G280" s="62"/>
      <c r="H280" s="46"/>
      <c r="I280" s="46"/>
      <c r="J280" s="62"/>
    </row>
    <row r="281" spans="1:10" ht="13.5" customHeight="1">
      <c r="A281" s="31"/>
      <c r="B281" s="28"/>
      <c r="C281" s="45"/>
      <c r="D281" s="45"/>
      <c r="E281" s="62"/>
      <c r="F281" s="62"/>
      <c r="G281" s="62"/>
      <c r="H281" s="46"/>
      <c r="I281" s="46"/>
      <c r="J281" s="62"/>
    </row>
    <row r="282" spans="1:10" ht="13.5" customHeight="1">
      <c r="A282" s="31"/>
      <c r="B282" s="28"/>
      <c r="C282" s="45"/>
      <c r="D282" s="45"/>
      <c r="E282" s="62"/>
      <c r="F282" s="62"/>
      <c r="G282" s="62"/>
      <c r="H282" s="46"/>
      <c r="I282" s="46"/>
      <c r="J282" s="62"/>
    </row>
    <row r="283" spans="1:10" ht="13.5" customHeight="1">
      <c r="A283" s="31"/>
      <c r="B283" s="28"/>
      <c r="C283" s="45"/>
      <c r="D283" s="45"/>
      <c r="E283" s="62"/>
      <c r="F283" s="62"/>
      <c r="G283" s="62"/>
      <c r="H283" s="46"/>
      <c r="I283" s="46"/>
      <c r="J283" s="62"/>
    </row>
    <row r="284" spans="1:10" ht="13.5" customHeight="1">
      <c r="A284" s="31"/>
      <c r="B284" s="28"/>
      <c r="C284" s="45"/>
      <c r="D284" s="45"/>
      <c r="E284" s="62"/>
      <c r="F284" s="62"/>
      <c r="G284" s="62"/>
      <c r="H284" s="46"/>
      <c r="I284" s="46"/>
      <c r="J284" s="62"/>
    </row>
    <row r="285" spans="1:10" ht="13.5" customHeight="1">
      <c r="A285" s="31"/>
      <c r="B285" s="28"/>
      <c r="C285" s="45"/>
      <c r="D285" s="45"/>
      <c r="E285" s="62"/>
      <c r="F285" s="62"/>
      <c r="G285" s="62"/>
      <c r="H285" s="46"/>
      <c r="I285" s="46"/>
      <c r="J285" s="62"/>
    </row>
    <row r="286" spans="1:10" ht="13.5" customHeight="1">
      <c r="A286" s="31"/>
      <c r="B286" s="28"/>
      <c r="C286" s="45"/>
      <c r="D286" s="45"/>
      <c r="E286" s="62"/>
      <c r="F286" s="62"/>
      <c r="G286" s="62"/>
      <c r="H286" s="46"/>
      <c r="I286" s="46"/>
      <c r="J286" s="62"/>
    </row>
    <row r="287" spans="1:10" ht="13.5" customHeight="1">
      <c r="A287" s="31"/>
      <c r="B287" s="28"/>
      <c r="C287" s="45"/>
      <c r="D287" s="45"/>
      <c r="E287" s="62"/>
      <c r="F287" s="62"/>
      <c r="G287" s="62"/>
      <c r="H287" s="46"/>
      <c r="I287" s="46"/>
      <c r="J287" s="62"/>
    </row>
    <row r="288" spans="1:10" ht="13.5" customHeight="1">
      <c r="A288" s="31"/>
      <c r="B288" s="26"/>
      <c r="C288" s="45"/>
      <c r="D288" s="45"/>
      <c r="E288" s="62"/>
      <c r="F288" s="62"/>
      <c r="G288" s="62"/>
      <c r="H288" s="46"/>
      <c r="I288" s="46"/>
      <c r="J288" s="62"/>
    </row>
    <row r="289" spans="1:10" ht="13.5" customHeight="1">
      <c r="A289" s="28"/>
      <c r="B289" s="28"/>
      <c r="C289" s="45"/>
      <c r="D289" s="45"/>
      <c r="E289" s="62"/>
      <c r="F289" s="62"/>
      <c r="G289" s="62"/>
      <c r="H289" s="46"/>
      <c r="I289" s="46"/>
      <c r="J289" s="62"/>
    </row>
    <row r="290" spans="1:10" ht="13.5" customHeight="1">
      <c r="A290" s="28"/>
      <c r="B290" s="28"/>
      <c r="C290" s="45"/>
      <c r="D290" s="45"/>
      <c r="E290" s="62"/>
      <c r="F290" s="62"/>
      <c r="G290" s="62"/>
      <c r="H290" s="46"/>
      <c r="I290" s="46"/>
      <c r="J290" s="62"/>
    </row>
    <row r="291" spans="1:10" ht="13.5" customHeight="1">
      <c r="A291" s="28"/>
      <c r="B291" s="26"/>
      <c r="C291" s="45"/>
      <c r="D291" s="45"/>
      <c r="E291" s="63"/>
      <c r="F291" s="63"/>
      <c r="G291" s="63"/>
      <c r="H291" s="63"/>
      <c r="I291" s="63"/>
      <c r="J291" s="63"/>
    </row>
    <row r="292" spans="1:10" ht="13.5" customHeight="1">
      <c r="A292" s="28"/>
      <c r="B292" s="26"/>
      <c r="C292" s="45"/>
      <c r="D292" s="45"/>
      <c r="E292" s="63"/>
      <c r="F292" s="63"/>
      <c r="G292" s="63"/>
      <c r="H292" s="46"/>
      <c r="I292" s="46"/>
      <c r="J292" s="63"/>
    </row>
    <row r="293" spans="1:10" ht="13.5" customHeight="1">
      <c r="A293" s="27"/>
      <c r="B293" s="28"/>
      <c r="C293" s="45"/>
      <c r="D293" s="45"/>
      <c r="E293" s="62"/>
      <c r="F293" s="62"/>
      <c r="G293" s="62"/>
      <c r="H293" s="46"/>
      <c r="I293" s="46"/>
      <c r="J293" s="62"/>
    </row>
    <row r="294" spans="1:10" ht="13.5" customHeight="1">
      <c r="A294" s="27"/>
      <c r="B294" s="28"/>
      <c r="C294" s="45"/>
      <c r="D294" s="45"/>
      <c r="E294" s="62"/>
      <c r="F294" s="62"/>
      <c r="G294" s="62"/>
      <c r="H294" s="46"/>
      <c r="I294" s="46"/>
      <c r="J294" s="62"/>
    </row>
    <row r="295" spans="1:10" ht="13.5" customHeight="1">
      <c r="A295" s="27"/>
      <c r="B295" s="26"/>
      <c r="C295" s="45"/>
      <c r="D295" s="45"/>
      <c r="E295" s="62"/>
      <c r="F295" s="62"/>
      <c r="G295" s="62"/>
      <c r="H295" s="46"/>
      <c r="I295" s="46"/>
      <c r="J295" s="62"/>
    </row>
    <row r="296" spans="1:10" ht="13.5" customHeight="1">
      <c r="A296" s="27"/>
      <c r="B296" s="26"/>
      <c r="C296" s="45"/>
      <c r="D296" s="45"/>
      <c r="E296" s="62"/>
      <c r="F296" s="62"/>
      <c r="G296" s="62"/>
      <c r="H296" s="46"/>
      <c r="I296" s="46"/>
      <c r="J296" s="62"/>
    </row>
    <row r="297" spans="1:10" ht="13.5" customHeight="1">
      <c r="A297" s="31"/>
      <c r="B297" s="28"/>
      <c r="C297" s="45"/>
      <c r="D297" s="45"/>
      <c r="E297" s="53"/>
      <c r="F297" s="49"/>
      <c r="G297" s="49"/>
      <c r="H297" s="46"/>
      <c r="I297" s="46"/>
      <c r="J297" s="62"/>
    </row>
    <row r="298" spans="1:10" ht="13.5" customHeight="1">
      <c r="A298" s="31"/>
      <c r="B298" s="28"/>
      <c r="C298" s="45"/>
      <c r="D298" s="45"/>
      <c r="E298" s="53"/>
      <c r="F298" s="49"/>
      <c r="G298" s="49"/>
      <c r="H298" s="46"/>
      <c r="I298" s="46"/>
      <c r="J298" s="62"/>
    </row>
    <row r="299" spans="1:10" ht="13.5" customHeight="1">
      <c r="A299" s="31"/>
      <c r="B299" s="36"/>
      <c r="C299" s="45"/>
      <c r="D299" s="45"/>
      <c r="E299" s="53"/>
      <c r="F299" s="49"/>
      <c r="G299" s="49"/>
      <c r="H299" s="46"/>
      <c r="I299" s="46"/>
      <c r="J299" s="62"/>
    </row>
    <row r="300" spans="1:10" ht="13.5" customHeight="1">
      <c r="A300" s="31"/>
      <c r="B300" s="28"/>
      <c r="C300" s="52"/>
      <c r="D300" s="52"/>
      <c r="E300" s="62"/>
      <c r="F300" s="62"/>
      <c r="G300" s="62"/>
      <c r="H300" s="46"/>
      <c r="I300" s="46"/>
      <c r="J300" s="62"/>
    </row>
    <row r="301" spans="1:10" ht="13.5" customHeight="1">
      <c r="A301" s="31"/>
      <c r="B301" s="28"/>
      <c r="C301" s="52"/>
      <c r="D301" s="52"/>
      <c r="E301" s="62"/>
      <c r="F301" s="62"/>
      <c r="G301" s="62"/>
      <c r="H301" s="46"/>
      <c r="I301" s="46"/>
      <c r="J301" s="62"/>
    </row>
    <row r="302" spans="1:10" ht="13.5" customHeight="1">
      <c r="A302" s="28"/>
      <c r="B302" s="30"/>
      <c r="C302" s="52"/>
      <c r="D302" s="52"/>
      <c r="E302" s="62"/>
      <c r="F302" s="62"/>
      <c r="G302" s="62"/>
      <c r="H302" s="46"/>
      <c r="I302" s="46"/>
      <c r="J302" s="62"/>
    </row>
    <row r="303" spans="1:10" ht="13.5" customHeight="1">
      <c r="A303" s="31"/>
      <c r="B303" s="28"/>
      <c r="C303" s="45"/>
      <c r="D303" s="45"/>
      <c r="E303" s="62"/>
      <c r="F303" s="62"/>
      <c r="G303" s="62"/>
      <c r="H303" s="46"/>
      <c r="I303" s="46"/>
      <c r="J303" s="62"/>
    </row>
    <row r="304" spans="1:10" ht="13.5" customHeight="1">
      <c r="A304" s="31"/>
      <c r="B304" s="28"/>
      <c r="C304" s="45"/>
      <c r="D304" s="45"/>
      <c r="E304" s="62"/>
      <c r="F304" s="62"/>
      <c r="G304" s="62"/>
      <c r="H304" s="46"/>
      <c r="I304" s="46"/>
      <c r="J304" s="62"/>
    </row>
    <row r="305" spans="1:10" ht="13.5" customHeight="1">
      <c r="A305" s="31"/>
      <c r="B305" s="28"/>
      <c r="C305" s="45"/>
      <c r="D305" s="45"/>
      <c r="E305" s="62"/>
      <c r="F305" s="62"/>
      <c r="G305" s="62"/>
      <c r="H305" s="46"/>
      <c r="I305" s="46"/>
      <c r="J305" s="62"/>
    </row>
    <row r="306" spans="1:10" ht="13.5" customHeight="1">
      <c r="A306" s="31"/>
      <c r="B306" s="28"/>
      <c r="C306" s="45"/>
      <c r="D306" s="45"/>
      <c r="E306" s="62"/>
      <c r="F306" s="62"/>
      <c r="G306" s="62"/>
      <c r="H306" s="46"/>
      <c r="I306" s="46"/>
      <c r="J306" s="62"/>
    </row>
    <row r="307" spans="1:10" ht="13.5" customHeight="1">
      <c r="A307" s="31"/>
      <c r="B307" s="28"/>
      <c r="C307" s="45"/>
      <c r="D307" s="45"/>
      <c r="E307" s="62"/>
      <c r="F307" s="62"/>
      <c r="G307" s="62"/>
      <c r="H307" s="46"/>
      <c r="I307" s="46"/>
      <c r="J307" s="62"/>
    </row>
    <row r="308" spans="1:10" ht="13.5" customHeight="1">
      <c r="A308" s="31"/>
      <c r="B308" s="30"/>
      <c r="C308" s="45"/>
      <c r="D308" s="45"/>
      <c r="E308" s="62"/>
      <c r="F308" s="62"/>
      <c r="G308" s="62"/>
      <c r="H308" s="46"/>
      <c r="I308" s="46"/>
      <c r="J308" s="62"/>
    </row>
    <row r="309" spans="1:10" ht="13.5" customHeight="1">
      <c r="A309" s="31"/>
      <c r="B309" s="30"/>
      <c r="C309" s="45"/>
      <c r="D309" s="45"/>
      <c r="E309" s="62"/>
      <c r="F309" s="62"/>
      <c r="G309" s="62"/>
      <c r="H309" s="46"/>
      <c r="I309" s="46"/>
      <c r="J309" s="62"/>
    </row>
    <row r="310" spans="1:10" ht="13.5" customHeight="1">
      <c r="A310" s="31"/>
      <c r="B310" s="30"/>
      <c r="C310" s="45"/>
      <c r="D310" s="45"/>
      <c r="E310" s="62"/>
      <c r="F310" s="62"/>
      <c r="G310" s="62"/>
      <c r="H310" s="46"/>
      <c r="I310" s="46"/>
      <c r="J310" s="62"/>
    </row>
    <row r="311" spans="1:10" ht="13.5" customHeight="1">
      <c r="A311" s="31"/>
      <c r="B311" s="28"/>
      <c r="C311" s="45"/>
      <c r="D311" s="45"/>
      <c r="E311" s="62"/>
      <c r="F311" s="62"/>
      <c r="G311" s="62"/>
      <c r="H311" s="46"/>
      <c r="I311" s="46"/>
      <c r="J311" s="62"/>
    </row>
    <row r="312" spans="1:10" ht="13.5" customHeight="1">
      <c r="A312" s="28"/>
      <c r="B312" s="28"/>
      <c r="C312" s="53"/>
      <c r="D312" s="53"/>
      <c r="E312" s="62"/>
      <c r="F312" s="62"/>
      <c r="G312" s="62"/>
      <c r="H312" s="46"/>
      <c r="I312" s="46"/>
      <c r="J312" s="62"/>
    </row>
    <row r="313" spans="1:10" ht="13.5" customHeight="1">
      <c r="A313" s="28"/>
      <c r="B313" s="30"/>
      <c r="C313" s="49"/>
      <c r="D313" s="49"/>
      <c r="E313" s="62"/>
      <c r="F313" s="62"/>
      <c r="G313" s="62"/>
      <c r="H313" s="46"/>
      <c r="I313" s="46"/>
      <c r="J313" s="62"/>
    </row>
    <row r="314" spans="1:10" ht="13.5" customHeight="1">
      <c r="A314" s="28"/>
      <c r="B314" s="26"/>
      <c r="C314" s="53"/>
      <c r="D314" s="53"/>
      <c r="E314" s="69"/>
      <c r="F314" s="69"/>
      <c r="G314" s="69"/>
      <c r="H314" s="69"/>
      <c r="I314" s="69"/>
      <c r="J314" s="69"/>
    </row>
    <row r="315" spans="1:10" ht="13.5" customHeight="1">
      <c r="A315" s="28"/>
      <c r="B315" s="26"/>
      <c r="C315" s="53"/>
      <c r="D315" s="53"/>
      <c r="E315" s="69"/>
      <c r="F315" s="69"/>
      <c r="G315" s="69"/>
      <c r="H315" s="46"/>
      <c r="I315" s="46"/>
      <c r="J315" s="69"/>
    </row>
    <row r="316" spans="1:10" ht="13.5" customHeight="1">
      <c r="A316" s="27"/>
      <c r="B316" s="26"/>
      <c r="C316" s="45"/>
      <c r="D316" s="45"/>
      <c r="E316" s="62"/>
      <c r="F316" s="62"/>
      <c r="G316" s="62"/>
      <c r="H316" s="46"/>
      <c r="I316" s="46"/>
      <c r="J316" s="62"/>
    </row>
    <row r="317" spans="1:10" ht="13.5" customHeight="1">
      <c r="A317" s="26"/>
      <c r="B317" s="26"/>
      <c r="C317" s="45"/>
      <c r="D317" s="45"/>
      <c r="E317" s="62"/>
      <c r="F317" s="62"/>
      <c r="G317" s="62"/>
      <c r="H317" s="46"/>
      <c r="I317" s="46"/>
      <c r="J317" s="62"/>
    </row>
    <row r="318" spans="1:10" ht="13.5" customHeight="1">
      <c r="A318" s="26"/>
      <c r="B318" s="26"/>
      <c r="C318" s="45"/>
      <c r="D318" s="45"/>
      <c r="E318" s="62"/>
      <c r="F318" s="62"/>
      <c r="G318" s="62"/>
      <c r="H318" s="46"/>
      <c r="I318" s="46"/>
      <c r="J318" s="62"/>
    </row>
    <row r="319" spans="1:10" ht="13.5" customHeight="1">
      <c r="A319" s="26"/>
      <c r="B319" s="26"/>
      <c r="C319" s="45"/>
      <c r="D319" s="45"/>
      <c r="E319" s="62"/>
      <c r="F319" s="62"/>
      <c r="G319" s="62"/>
      <c r="H319" s="46"/>
      <c r="I319" s="46"/>
      <c r="J319" s="62"/>
    </row>
    <row r="320" spans="1:10" ht="13.5" customHeight="1">
      <c r="A320" s="26"/>
      <c r="B320" s="28"/>
      <c r="C320" s="45"/>
      <c r="D320" s="45"/>
      <c r="E320" s="62"/>
      <c r="F320" s="62"/>
      <c r="G320" s="62"/>
      <c r="H320" s="46"/>
      <c r="I320" s="46"/>
      <c r="J320" s="62"/>
    </row>
    <row r="321" spans="1:10" ht="13.5" customHeight="1">
      <c r="A321" s="31"/>
      <c r="B321" s="28"/>
      <c r="C321" s="45"/>
      <c r="D321" s="45"/>
      <c r="E321" s="65"/>
      <c r="F321" s="62"/>
      <c r="G321" s="62"/>
      <c r="H321" s="46"/>
      <c r="I321" s="46"/>
      <c r="J321" s="62"/>
    </row>
    <row r="322" spans="1:10" ht="13.5" customHeight="1">
      <c r="A322" s="31"/>
      <c r="B322" s="28"/>
      <c r="C322" s="45"/>
      <c r="D322" s="45"/>
      <c r="E322" s="62"/>
      <c r="F322" s="62"/>
      <c r="G322" s="62"/>
      <c r="H322" s="46"/>
      <c r="I322" s="46"/>
      <c r="J322" s="62"/>
    </row>
    <row r="323" spans="1:10" ht="13.5" customHeight="1">
      <c r="A323" s="31"/>
      <c r="B323" s="28"/>
      <c r="C323" s="45"/>
      <c r="D323" s="45"/>
      <c r="E323" s="62"/>
      <c r="F323" s="62"/>
      <c r="G323" s="62"/>
      <c r="H323" s="46"/>
      <c r="I323" s="46"/>
      <c r="J323" s="62"/>
    </row>
    <row r="324" spans="1:10" ht="13.5" customHeight="1">
      <c r="A324" s="31"/>
      <c r="B324" s="28"/>
      <c r="C324" s="45"/>
      <c r="D324" s="45"/>
      <c r="E324" s="62"/>
      <c r="F324" s="62"/>
      <c r="G324" s="62"/>
      <c r="H324" s="46"/>
      <c r="I324" s="46"/>
      <c r="J324" s="62"/>
    </row>
    <row r="325" spans="1:10" ht="13.5" customHeight="1">
      <c r="A325" s="31"/>
      <c r="B325" s="28"/>
      <c r="C325" s="45"/>
      <c r="D325" s="45"/>
      <c r="E325" s="62"/>
      <c r="F325" s="62"/>
      <c r="G325" s="62"/>
      <c r="H325" s="46"/>
      <c r="I325" s="46"/>
      <c r="J325" s="62"/>
    </row>
    <row r="326" spans="1:10" ht="13.5" customHeight="1">
      <c r="A326" s="31"/>
      <c r="B326" s="28"/>
      <c r="C326" s="45"/>
      <c r="D326" s="45"/>
      <c r="E326" s="62"/>
      <c r="F326" s="62"/>
      <c r="G326" s="62"/>
      <c r="H326" s="46"/>
      <c r="I326" s="46"/>
      <c r="J326" s="62"/>
    </row>
    <row r="327" spans="1:10" ht="13.5" customHeight="1">
      <c r="A327" s="31"/>
      <c r="B327" s="28"/>
      <c r="C327" s="45"/>
      <c r="D327" s="45"/>
      <c r="E327" s="62"/>
      <c r="F327" s="62"/>
      <c r="G327" s="62"/>
      <c r="H327" s="46"/>
      <c r="I327" s="46"/>
      <c r="J327" s="62"/>
    </row>
    <row r="328" spans="1:10" ht="13.5" customHeight="1">
      <c r="A328" s="31"/>
      <c r="B328" s="28"/>
      <c r="C328" s="45"/>
      <c r="D328" s="45"/>
      <c r="E328" s="62"/>
      <c r="F328" s="62"/>
      <c r="G328" s="62"/>
      <c r="H328" s="46"/>
      <c r="I328" s="46"/>
      <c r="J328" s="62"/>
    </row>
    <row r="329" spans="1:10" ht="13.5" customHeight="1">
      <c r="A329" s="31"/>
      <c r="B329" s="28"/>
      <c r="C329" s="45"/>
      <c r="D329" s="45"/>
      <c r="E329" s="62"/>
      <c r="F329" s="62"/>
      <c r="G329" s="62"/>
      <c r="H329" s="46"/>
      <c r="I329" s="46"/>
      <c r="J329" s="62"/>
    </row>
    <row r="330" spans="1:10" ht="13.5" customHeight="1">
      <c r="A330" s="31"/>
      <c r="B330" s="28"/>
      <c r="C330" s="45"/>
      <c r="D330" s="45"/>
      <c r="E330" s="62"/>
      <c r="F330" s="62"/>
      <c r="G330" s="62"/>
      <c r="H330" s="46"/>
      <c r="I330" s="46"/>
      <c r="J330" s="62"/>
    </row>
    <row r="331" spans="1:10" ht="13.5" customHeight="1">
      <c r="A331" s="31"/>
      <c r="B331" s="28"/>
      <c r="C331" s="45"/>
      <c r="D331" s="45"/>
      <c r="E331" s="62"/>
      <c r="F331" s="62"/>
      <c r="G331" s="62"/>
      <c r="H331" s="46"/>
      <c r="I331" s="46"/>
      <c r="J331" s="62"/>
    </row>
    <row r="332" spans="1:10" ht="13.5" customHeight="1">
      <c r="A332" s="31"/>
      <c r="B332" s="28"/>
      <c r="C332" s="45"/>
      <c r="D332" s="45"/>
      <c r="E332" s="62"/>
      <c r="F332" s="62"/>
      <c r="G332" s="62"/>
      <c r="H332" s="46"/>
      <c r="I332" s="46"/>
      <c r="J332" s="62"/>
    </row>
    <row r="333" spans="1:10" ht="13.5" customHeight="1">
      <c r="A333" s="31"/>
      <c r="B333" s="28"/>
      <c r="C333" s="45"/>
      <c r="D333" s="45"/>
      <c r="E333" s="62"/>
      <c r="F333" s="62"/>
      <c r="G333" s="62"/>
      <c r="H333" s="46"/>
      <c r="I333" s="46"/>
      <c r="J333" s="62"/>
    </row>
    <row r="334" spans="1:10" ht="13.5" customHeight="1">
      <c r="A334" s="31"/>
      <c r="B334" s="28"/>
      <c r="C334" s="45"/>
      <c r="D334" s="45"/>
      <c r="E334" s="62"/>
      <c r="F334" s="62"/>
      <c r="G334" s="62"/>
      <c r="H334" s="46"/>
      <c r="I334" s="46"/>
      <c r="J334" s="62"/>
    </row>
    <row r="335" spans="1:10" ht="13.5" customHeight="1">
      <c r="A335" s="26"/>
      <c r="B335" s="28"/>
      <c r="C335" s="45"/>
      <c r="D335" s="45"/>
      <c r="E335" s="62"/>
      <c r="F335" s="62"/>
      <c r="G335" s="62"/>
      <c r="H335" s="46"/>
      <c r="I335" s="46"/>
      <c r="J335" s="62"/>
    </row>
    <row r="336" spans="1:10" ht="13.5" customHeight="1">
      <c r="A336" s="28"/>
      <c r="B336" s="26"/>
      <c r="C336" s="45"/>
      <c r="D336" s="45"/>
      <c r="E336" s="63"/>
      <c r="F336" s="63"/>
      <c r="G336" s="63"/>
      <c r="H336" s="63"/>
      <c r="I336" s="63"/>
      <c r="J336" s="63"/>
    </row>
    <row r="337" spans="1:10" ht="13.5" customHeight="1">
      <c r="A337" s="37"/>
      <c r="B337" s="26"/>
      <c r="C337" s="45"/>
      <c r="D337" s="45"/>
      <c r="E337" s="63"/>
      <c r="F337" s="63"/>
      <c r="G337" s="63"/>
      <c r="H337" s="63"/>
      <c r="I337" s="63"/>
      <c r="J337" s="63"/>
    </row>
    <row r="338" spans="1:10" ht="13.5" customHeight="1">
      <c r="A338" s="34"/>
      <c r="B338" s="38"/>
      <c r="C338" s="45"/>
      <c r="D338" s="45"/>
      <c r="E338" s="62"/>
      <c r="F338" s="62"/>
      <c r="G338" s="62"/>
      <c r="H338" s="46"/>
      <c r="I338" s="46"/>
      <c r="J338" s="62"/>
    </row>
    <row r="339" spans="1:10" ht="13.5" customHeight="1">
      <c r="A339" s="27"/>
      <c r="B339" s="27"/>
      <c r="C339" s="45"/>
      <c r="D339" s="45"/>
      <c r="E339" s="62"/>
      <c r="F339" s="62"/>
      <c r="G339" s="62"/>
      <c r="H339" s="46"/>
      <c r="I339" s="46"/>
      <c r="J339" s="70"/>
    </row>
    <row r="340" spans="1:10" ht="13.5" customHeight="1">
      <c r="A340" s="27"/>
      <c r="B340" s="27"/>
      <c r="C340" s="45"/>
      <c r="D340" s="45"/>
      <c r="E340" s="62"/>
      <c r="F340" s="62"/>
      <c r="G340" s="62"/>
      <c r="H340" s="46"/>
      <c r="I340" s="46"/>
      <c r="J340" s="62"/>
    </row>
    <row r="341" spans="1:10" ht="13.5" customHeight="1">
      <c r="A341" s="27"/>
      <c r="B341" s="27"/>
      <c r="C341" s="45"/>
      <c r="D341" s="45"/>
      <c r="E341" s="62"/>
      <c r="F341" s="62"/>
      <c r="G341" s="62"/>
      <c r="H341" s="46"/>
      <c r="I341" s="46"/>
      <c r="J341" s="62"/>
    </row>
    <row r="342" spans="1:10" ht="13.5" customHeight="1">
      <c r="A342" s="28"/>
      <c r="B342" s="28"/>
      <c r="C342" s="45"/>
      <c r="D342" s="45"/>
      <c r="E342" s="62"/>
      <c r="F342" s="62"/>
      <c r="G342" s="62"/>
      <c r="H342" s="46"/>
      <c r="I342" s="46"/>
      <c r="J342" s="62"/>
    </row>
    <row r="343" spans="1:10" ht="13.5" customHeight="1">
      <c r="A343" s="27"/>
      <c r="B343" s="28"/>
      <c r="C343" s="45"/>
      <c r="D343" s="45"/>
      <c r="E343" s="62"/>
      <c r="F343" s="70"/>
      <c r="G343" s="70"/>
      <c r="H343" s="46"/>
      <c r="I343" s="46"/>
      <c r="J343" s="62"/>
    </row>
    <row r="344" spans="1:10" ht="13.5" customHeight="1">
      <c r="A344" s="31"/>
      <c r="B344" s="28"/>
      <c r="C344" s="45"/>
      <c r="D344" s="45"/>
      <c r="E344" s="62"/>
      <c r="F344" s="62"/>
      <c r="G344" s="62"/>
      <c r="H344" s="46"/>
      <c r="I344" s="46"/>
      <c r="J344" s="62"/>
    </row>
    <row r="345" spans="1:10" ht="13.5" customHeight="1">
      <c r="A345" s="39"/>
      <c r="B345" s="28"/>
      <c r="C345" s="45"/>
      <c r="D345" s="45"/>
      <c r="E345" s="62"/>
      <c r="F345" s="62"/>
      <c r="G345" s="62"/>
      <c r="H345" s="46"/>
      <c r="I345" s="46"/>
      <c r="J345" s="62"/>
    </row>
    <row r="346" spans="1:10" ht="13.5" customHeight="1">
      <c r="A346" s="39"/>
      <c r="B346" s="28"/>
      <c r="C346" s="45"/>
      <c r="D346" s="45"/>
      <c r="E346" s="62"/>
      <c r="F346" s="62"/>
      <c r="G346" s="62"/>
      <c r="H346" s="46"/>
      <c r="I346" s="46"/>
      <c r="J346" s="62"/>
    </row>
    <row r="347" spans="1:10" ht="13.5" customHeight="1">
      <c r="A347" s="39"/>
      <c r="B347" s="28"/>
      <c r="C347" s="45"/>
      <c r="D347" s="45"/>
      <c r="E347" s="62"/>
      <c r="F347" s="62"/>
      <c r="G347" s="62"/>
      <c r="H347" s="46"/>
      <c r="I347" s="46"/>
      <c r="J347" s="62"/>
    </row>
    <row r="348" spans="1:10" ht="13.5" customHeight="1">
      <c r="A348" s="39"/>
      <c r="B348" s="28"/>
      <c r="C348" s="45"/>
      <c r="D348" s="45"/>
      <c r="E348" s="63"/>
      <c r="F348" s="63"/>
      <c r="G348" s="63"/>
      <c r="H348" s="63"/>
      <c r="I348" s="63"/>
      <c r="J348" s="63"/>
    </row>
    <row r="349" spans="1:10" ht="13.5" customHeight="1">
      <c r="A349" s="39"/>
      <c r="B349" s="28"/>
      <c r="C349" s="45"/>
      <c r="D349" s="45"/>
      <c r="E349" s="62"/>
      <c r="F349" s="62"/>
      <c r="G349" s="62"/>
      <c r="H349" s="46"/>
      <c r="I349" s="46"/>
      <c r="J349" s="62"/>
    </row>
    <row r="350" spans="1:10" ht="13.5" customHeight="1">
      <c r="A350" s="39"/>
      <c r="B350" s="27"/>
      <c r="C350" s="45"/>
      <c r="D350" s="45"/>
      <c r="E350" s="62"/>
      <c r="F350" s="62"/>
      <c r="G350" s="62"/>
      <c r="H350" s="46"/>
      <c r="I350" s="46"/>
      <c r="J350" s="62"/>
    </row>
    <row r="351" spans="1:10" ht="13.5" customHeight="1">
      <c r="A351" s="39"/>
      <c r="B351" s="27"/>
      <c r="C351" s="45"/>
      <c r="D351" s="45"/>
      <c r="E351" s="62"/>
      <c r="F351" s="62"/>
      <c r="G351" s="62"/>
      <c r="H351" s="46"/>
      <c r="I351" s="46"/>
      <c r="J351" s="62"/>
    </row>
    <row r="352" spans="1:10" ht="13.5" customHeight="1">
      <c r="A352" s="31"/>
      <c r="B352" s="28"/>
      <c r="C352" s="45"/>
      <c r="D352" s="45"/>
      <c r="E352" s="62"/>
      <c r="F352" s="62"/>
      <c r="G352" s="62"/>
      <c r="H352" s="46"/>
      <c r="I352" s="46"/>
      <c r="J352" s="62"/>
    </row>
    <row r="353" spans="1:10" ht="13.5" customHeight="1">
      <c r="A353" s="31"/>
      <c r="B353" s="28"/>
      <c r="C353" s="45"/>
      <c r="D353" s="45"/>
      <c r="E353" s="62"/>
      <c r="F353" s="62"/>
      <c r="G353" s="62"/>
      <c r="H353" s="46"/>
      <c r="I353" s="46"/>
      <c r="J353" s="62"/>
    </row>
    <row r="354" spans="1:10" ht="13.5" customHeight="1">
      <c r="A354" s="31"/>
      <c r="B354" s="28"/>
      <c r="C354" s="45"/>
      <c r="D354" s="45"/>
      <c r="E354" s="62"/>
      <c r="F354" s="62"/>
      <c r="G354" s="62"/>
      <c r="H354" s="46"/>
      <c r="I354" s="46"/>
      <c r="J354" s="62"/>
    </row>
    <row r="355" spans="1:10" ht="13.5" customHeight="1">
      <c r="A355" s="31"/>
      <c r="B355" s="28"/>
      <c r="C355" s="45"/>
      <c r="D355" s="45"/>
      <c r="E355" s="16"/>
      <c r="F355" s="62"/>
      <c r="G355" s="62"/>
      <c r="H355" s="46"/>
      <c r="I355" s="46"/>
      <c r="J355" s="62"/>
    </row>
    <row r="356" spans="1:10" ht="13.5" customHeight="1">
      <c r="A356" s="31"/>
      <c r="B356" s="28"/>
      <c r="C356" s="45"/>
      <c r="D356" s="45"/>
      <c r="E356" s="63"/>
      <c r="F356" s="63"/>
      <c r="G356" s="63"/>
      <c r="H356" s="63"/>
      <c r="I356" s="63"/>
      <c r="J356" s="63"/>
    </row>
    <row r="357" spans="1:10" ht="13.5" customHeight="1">
      <c r="A357" s="31"/>
      <c r="B357" s="28"/>
      <c r="C357" s="45"/>
      <c r="D357" s="45"/>
      <c r="E357" s="62"/>
      <c r="F357" s="62"/>
      <c r="G357" s="62"/>
      <c r="H357" s="46"/>
      <c r="I357" s="46"/>
      <c r="J357" s="62"/>
    </row>
    <row r="358" spans="1:10" ht="13.5" customHeight="1">
      <c r="A358" s="31"/>
      <c r="B358" s="27"/>
      <c r="C358" s="45"/>
      <c r="D358" s="45"/>
      <c r="E358" s="62"/>
      <c r="F358" s="62"/>
      <c r="G358" s="62"/>
      <c r="H358" s="46"/>
      <c r="I358" s="46"/>
      <c r="J358" s="62"/>
    </row>
    <row r="359" spans="1:10" ht="13.5" customHeight="1">
      <c r="A359" s="31"/>
      <c r="B359" s="27"/>
      <c r="C359" s="45"/>
      <c r="D359" s="45"/>
      <c r="E359" s="62"/>
      <c r="F359" s="62"/>
      <c r="G359" s="62"/>
      <c r="H359" s="46"/>
      <c r="I359" s="46"/>
      <c r="J359" s="62"/>
    </row>
    <row r="360" spans="1:10" ht="13.5" customHeight="1">
      <c r="A360" s="31"/>
      <c r="B360" s="28"/>
      <c r="C360" s="45"/>
      <c r="D360" s="45"/>
      <c r="E360" s="62"/>
      <c r="F360" s="62"/>
      <c r="G360" s="62"/>
      <c r="H360" s="46"/>
      <c r="I360" s="46"/>
      <c r="J360" s="62"/>
    </row>
    <row r="361" spans="1:10" ht="13.5" customHeight="1">
      <c r="A361" s="31"/>
      <c r="B361" s="28"/>
      <c r="C361" s="45"/>
      <c r="D361" s="45"/>
      <c r="E361" s="62"/>
      <c r="F361" s="62"/>
      <c r="G361" s="62"/>
      <c r="H361" s="46"/>
      <c r="I361" s="46"/>
      <c r="J361" s="62"/>
    </row>
    <row r="362" spans="1:10" ht="13.5" customHeight="1">
      <c r="A362" s="31"/>
      <c r="B362" s="28"/>
      <c r="C362" s="45"/>
      <c r="D362" s="45"/>
      <c r="E362" s="62"/>
      <c r="F362" s="62"/>
      <c r="G362" s="62"/>
      <c r="H362" s="46"/>
      <c r="I362" s="46"/>
      <c r="J362" s="62"/>
    </row>
    <row r="363" spans="1:10" ht="13.5" customHeight="1">
      <c r="A363" s="31"/>
      <c r="B363" s="28"/>
      <c r="C363" s="45"/>
      <c r="D363" s="45"/>
      <c r="E363" s="62"/>
      <c r="F363" s="62"/>
      <c r="G363" s="62"/>
      <c r="H363" s="46"/>
      <c r="I363" s="46"/>
      <c r="J363" s="62"/>
    </row>
    <row r="364" spans="1:10" ht="13.5" customHeight="1">
      <c r="A364" s="31"/>
      <c r="B364" s="28"/>
      <c r="C364" s="45"/>
      <c r="D364" s="45"/>
      <c r="E364" s="62"/>
      <c r="F364" s="62"/>
      <c r="G364" s="62"/>
      <c r="H364" s="46"/>
      <c r="I364" s="46"/>
      <c r="J364" s="62"/>
    </row>
    <row r="365" spans="1:10" ht="13.5" customHeight="1">
      <c r="A365" s="26"/>
      <c r="B365" s="28"/>
      <c r="C365" s="45"/>
      <c r="D365" s="45"/>
      <c r="E365" s="62"/>
      <c r="F365" s="62"/>
      <c r="G365" s="62"/>
      <c r="H365" s="46"/>
      <c r="I365" s="46"/>
      <c r="J365" s="62"/>
    </row>
    <row r="366" spans="1:10" ht="13.5" customHeight="1">
      <c r="A366" s="28"/>
      <c r="B366" s="28"/>
      <c r="C366" s="45"/>
      <c r="D366" s="45"/>
      <c r="E366" s="62"/>
      <c r="F366" s="49"/>
      <c r="G366" s="49"/>
      <c r="H366" s="46"/>
      <c r="I366" s="46"/>
      <c r="J366" s="62"/>
    </row>
    <row r="367" spans="1:10" ht="13.5" customHeight="1">
      <c r="A367" s="26"/>
      <c r="B367" s="28"/>
      <c r="C367" s="45"/>
      <c r="D367" s="45"/>
      <c r="E367" s="62"/>
      <c r="F367" s="62"/>
      <c r="G367" s="62"/>
      <c r="H367" s="46"/>
      <c r="I367" s="46"/>
      <c r="J367" s="62"/>
    </row>
    <row r="368" spans="1:10" ht="13.5" customHeight="1">
      <c r="A368" s="26"/>
      <c r="B368" s="28"/>
      <c r="C368" s="45"/>
      <c r="D368" s="45"/>
      <c r="E368" s="62"/>
      <c r="F368" s="62"/>
      <c r="G368" s="62"/>
      <c r="H368" s="46"/>
      <c r="I368" s="46"/>
      <c r="J368" s="62"/>
    </row>
    <row r="369" spans="1:10" ht="13.5" customHeight="1">
      <c r="A369" s="26"/>
      <c r="B369" s="28"/>
      <c r="C369" s="45"/>
      <c r="D369" s="45"/>
      <c r="E369" s="62"/>
      <c r="F369" s="62"/>
      <c r="G369" s="62"/>
      <c r="H369" s="46"/>
      <c r="I369" s="46"/>
      <c r="J369" s="62"/>
    </row>
    <row r="370" spans="1:10" ht="13.5" customHeight="1">
      <c r="A370" s="26"/>
      <c r="B370" s="28"/>
      <c r="C370" s="45"/>
      <c r="D370" s="45"/>
      <c r="E370" s="62"/>
      <c r="F370" s="62"/>
      <c r="G370" s="62"/>
      <c r="H370" s="46"/>
      <c r="I370" s="46"/>
      <c r="J370" s="62"/>
    </row>
    <row r="371" spans="1:10" ht="13.5" customHeight="1">
      <c r="A371" s="26"/>
      <c r="B371" s="28"/>
      <c r="C371" s="45"/>
      <c r="D371" s="45"/>
      <c r="E371" s="63"/>
      <c r="F371" s="63"/>
      <c r="G371" s="63"/>
      <c r="H371" s="63"/>
      <c r="I371" s="63"/>
      <c r="J371" s="63"/>
    </row>
    <row r="372" spans="1:10" ht="13.5" customHeight="1">
      <c r="A372" s="26"/>
      <c r="B372" s="28"/>
      <c r="C372" s="45"/>
      <c r="D372" s="45"/>
      <c r="E372" s="62"/>
      <c r="F372" s="62"/>
      <c r="G372" s="62"/>
      <c r="H372" s="46"/>
      <c r="I372" s="46"/>
      <c r="J372" s="62"/>
    </row>
    <row r="373" spans="1:10" ht="13.5" customHeight="1">
      <c r="A373" s="31"/>
      <c r="B373" s="27"/>
      <c r="C373" s="45"/>
      <c r="D373" s="45"/>
      <c r="E373" s="62"/>
      <c r="F373" s="62"/>
      <c r="G373" s="62"/>
      <c r="H373" s="46"/>
      <c r="I373" s="46"/>
      <c r="J373" s="62"/>
    </row>
    <row r="374" spans="1:10" ht="13.5" customHeight="1">
      <c r="A374" s="31"/>
      <c r="B374" s="27"/>
      <c r="C374" s="45"/>
      <c r="D374" s="45"/>
      <c r="E374" s="62"/>
      <c r="F374" s="62"/>
      <c r="G374" s="62"/>
      <c r="H374" s="46"/>
      <c r="I374" s="46"/>
      <c r="J374" s="62"/>
    </row>
    <row r="375" spans="1:10" ht="13.5" customHeight="1">
      <c r="A375" s="26"/>
      <c r="B375" s="28"/>
      <c r="C375" s="45"/>
      <c r="D375" s="45"/>
      <c r="E375" s="62"/>
      <c r="F375" s="62"/>
      <c r="G375" s="62"/>
      <c r="H375" s="46"/>
      <c r="I375" s="46"/>
      <c r="J375" s="62"/>
    </row>
    <row r="376" spans="1:10" ht="13.5" customHeight="1">
      <c r="A376" s="31"/>
      <c r="B376" s="28"/>
      <c r="C376" s="45"/>
      <c r="D376" s="45"/>
      <c r="E376" s="62"/>
      <c r="F376" s="62"/>
      <c r="G376" s="62"/>
      <c r="H376" s="46"/>
      <c r="I376" s="46"/>
      <c r="J376" s="62"/>
    </row>
    <row r="377" spans="1:10" ht="13.5" customHeight="1">
      <c r="A377" s="31"/>
      <c r="B377" s="28"/>
      <c r="C377" s="45"/>
      <c r="D377" s="45"/>
      <c r="E377" s="62"/>
      <c r="F377" s="62"/>
      <c r="G377" s="62"/>
      <c r="H377" s="46"/>
      <c r="I377" s="46"/>
      <c r="J377" s="62"/>
    </row>
    <row r="378" spans="1:10" ht="13.5" customHeight="1">
      <c r="A378" s="31"/>
      <c r="B378" s="28"/>
      <c r="C378" s="45"/>
      <c r="D378" s="45"/>
      <c r="E378" s="62"/>
      <c r="F378" s="62"/>
      <c r="G378" s="62"/>
      <c r="H378" s="46"/>
      <c r="I378" s="46"/>
      <c r="J378" s="62"/>
    </row>
    <row r="379" spans="1:10" ht="13.5" customHeight="1">
      <c r="A379" s="31"/>
      <c r="B379" s="28"/>
      <c r="C379" s="45"/>
      <c r="D379" s="45"/>
      <c r="E379" s="62"/>
      <c r="F379" s="62"/>
      <c r="G379" s="62"/>
      <c r="H379" s="46"/>
      <c r="I379" s="46"/>
      <c r="J379" s="62"/>
    </row>
    <row r="380" spans="1:10" ht="13.5" customHeight="1">
      <c r="A380" s="31"/>
      <c r="B380" s="28"/>
      <c r="C380" s="45"/>
      <c r="D380" s="45"/>
      <c r="E380" s="62"/>
      <c r="F380" s="62"/>
      <c r="G380" s="62"/>
      <c r="H380" s="46"/>
      <c r="I380" s="46"/>
      <c r="J380" s="62"/>
    </row>
    <row r="381" spans="1:10" ht="13.5" customHeight="1">
      <c r="A381" s="31"/>
      <c r="B381" s="28"/>
      <c r="C381" s="45"/>
      <c r="D381" s="45"/>
      <c r="E381" s="62"/>
      <c r="F381" s="62"/>
      <c r="G381" s="62"/>
      <c r="H381" s="46"/>
      <c r="I381" s="46"/>
      <c r="J381" s="62"/>
    </row>
    <row r="382" spans="1:10" ht="13.5" customHeight="1">
      <c r="A382" s="31"/>
      <c r="B382" s="28"/>
      <c r="C382" s="45"/>
      <c r="D382" s="45"/>
      <c r="E382" s="62"/>
      <c r="F382" s="62"/>
      <c r="G382" s="62"/>
      <c r="H382" s="46"/>
      <c r="I382" s="46"/>
      <c r="J382" s="62"/>
    </row>
    <row r="383" spans="1:10" ht="13.5" customHeight="1">
      <c r="A383" s="31"/>
      <c r="B383" s="28"/>
      <c r="C383" s="45"/>
      <c r="D383" s="45"/>
      <c r="E383" s="62"/>
      <c r="F383" s="62"/>
      <c r="G383" s="62"/>
      <c r="H383" s="46"/>
      <c r="I383" s="46"/>
      <c r="J383" s="62"/>
    </row>
    <row r="384" spans="1:10" ht="13.5" customHeight="1">
      <c r="A384" s="31"/>
      <c r="B384" s="28"/>
      <c r="C384" s="45"/>
      <c r="D384" s="45"/>
      <c r="E384" s="63"/>
      <c r="F384" s="63"/>
      <c r="G384" s="63"/>
      <c r="H384" s="63"/>
      <c r="I384" s="63"/>
      <c r="J384" s="63"/>
    </row>
    <row r="385" spans="1:10" ht="13.5" customHeight="1">
      <c r="A385" s="31"/>
      <c r="B385" s="28"/>
      <c r="C385" s="45"/>
      <c r="D385" s="45"/>
      <c r="E385" s="62"/>
      <c r="F385" s="62"/>
      <c r="G385" s="62"/>
      <c r="H385" s="46"/>
      <c r="I385" s="46"/>
      <c r="J385" s="62"/>
    </row>
    <row r="386" spans="1:10" ht="13.5" customHeight="1">
      <c r="A386" s="40"/>
      <c r="B386" s="40"/>
      <c r="C386" s="46"/>
      <c r="D386" s="46"/>
      <c r="E386" s="46"/>
      <c r="F386" s="46"/>
      <c r="G386" s="46"/>
      <c r="H386" s="46"/>
      <c r="I386" s="46"/>
      <c r="J386" s="46"/>
    </row>
    <row r="387" spans="1:10" ht="13.5" customHeight="1">
      <c r="A387" s="40"/>
      <c r="B387" s="40"/>
      <c r="C387" s="46"/>
      <c r="D387" s="46"/>
      <c r="E387" s="46"/>
      <c r="F387" s="46"/>
      <c r="G387" s="46"/>
      <c r="H387" s="46"/>
      <c r="I387" s="46"/>
      <c r="J387" s="46"/>
    </row>
    <row r="388" spans="1:10" ht="13.5" customHeight="1">
      <c r="A388" s="29"/>
      <c r="B388" s="28"/>
      <c r="C388" s="45"/>
      <c r="D388" s="45"/>
      <c r="E388" s="62"/>
      <c r="F388" s="62"/>
      <c r="G388" s="62"/>
      <c r="H388" s="46"/>
      <c r="I388" s="46"/>
      <c r="J388" s="62"/>
    </row>
    <row r="389" spans="1:10" ht="13.5" customHeight="1">
      <c r="A389" s="29"/>
      <c r="B389" s="28"/>
      <c r="C389" s="45"/>
      <c r="D389" s="45"/>
      <c r="E389" s="62"/>
      <c r="F389" s="62"/>
      <c r="G389" s="62"/>
      <c r="H389" s="46"/>
      <c r="I389" s="46"/>
      <c r="J389" s="62"/>
    </row>
    <row r="390" spans="1:10" ht="13.5" customHeight="1">
      <c r="A390" s="26"/>
      <c r="B390" s="29"/>
      <c r="C390" s="45"/>
      <c r="D390" s="45"/>
      <c r="E390" s="62"/>
      <c r="F390" s="62"/>
      <c r="G390" s="62"/>
      <c r="H390" s="46"/>
      <c r="I390" s="46"/>
      <c r="J390" s="62"/>
    </row>
    <row r="391" spans="1:10" ht="13.5" customHeight="1">
      <c r="A391" s="26"/>
      <c r="B391" s="28"/>
      <c r="C391" s="45"/>
      <c r="D391" s="45"/>
      <c r="E391" s="62"/>
      <c r="F391" s="62"/>
      <c r="G391" s="62"/>
      <c r="H391" s="46"/>
      <c r="I391" s="46"/>
      <c r="J391" s="62"/>
    </row>
    <row r="392" spans="1:10" ht="13.5" customHeight="1">
      <c r="A392" s="26"/>
      <c r="B392" s="28"/>
      <c r="C392" s="45"/>
      <c r="D392" s="45"/>
      <c r="E392" s="62"/>
      <c r="F392" s="62"/>
      <c r="G392" s="62"/>
      <c r="H392" s="46"/>
      <c r="I392" s="46"/>
      <c r="J392" s="62"/>
    </row>
    <row r="393" spans="1:10" ht="13.5" customHeight="1">
      <c r="A393" s="26"/>
      <c r="B393" s="28"/>
      <c r="C393" s="45"/>
      <c r="D393" s="45"/>
      <c r="E393" s="63"/>
      <c r="F393" s="63"/>
      <c r="G393" s="63"/>
      <c r="H393" s="63"/>
      <c r="I393" s="63"/>
      <c r="J393" s="63"/>
    </row>
    <row r="394" spans="1:10" ht="13.5" customHeight="1">
      <c r="A394" s="26"/>
      <c r="B394" s="28"/>
      <c r="C394" s="45"/>
      <c r="D394" s="45"/>
      <c r="E394" s="62"/>
      <c r="F394" s="62"/>
      <c r="G394" s="62"/>
      <c r="H394" s="46"/>
      <c r="I394" s="46"/>
      <c r="J394" s="62"/>
    </row>
    <row r="395" spans="1:10" ht="13.5" customHeight="1">
      <c r="A395" s="31"/>
      <c r="B395" s="40"/>
      <c r="C395" s="46"/>
      <c r="D395" s="46"/>
      <c r="E395" s="46"/>
      <c r="F395" s="46"/>
      <c r="G395" s="46"/>
      <c r="H395" s="46"/>
      <c r="I395" s="46"/>
      <c r="J395" s="46"/>
    </row>
    <row r="396" spans="1:10" ht="13.5" customHeight="1">
      <c r="A396" s="31"/>
      <c r="B396" s="40"/>
      <c r="C396" s="46"/>
      <c r="D396" s="46"/>
      <c r="E396" s="46"/>
      <c r="F396" s="46"/>
      <c r="G396" s="46"/>
      <c r="H396" s="46"/>
      <c r="I396" s="46"/>
      <c r="J396" s="46"/>
    </row>
    <row r="397" spans="1:10" ht="13.5" customHeight="1">
      <c r="A397" s="26"/>
      <c r="B397" s="26"/>
      <c r="C397" s="45"/>
      <c r="D397" s="45"/>
      <c r="E397" s="62"/>
      <c r="F397" s="62"/>
      <c r="G397" s="62"/>
      <c r="H397" s="46"/>
      <c r="I397" s="46"/>
      <c r="J397" s="62"/>
    </row>
    <row r="398" spans="1:10" ht="13.5" customHeight="1">
      <c r="A398" s="26"/>
      <c r="B398" s="26"/>
      <c r="C398" s="45"/>
      <c r="D398" s="45"/>
      <c r="E398" s="62"/>
      <c r="F398" s="62"/>
      <c r="G398" s="62"/>
      <c r="H398" s="46"/>
      <c r="I398" s="46"/>
      <c r="J398" s="62"/>
    </row>
    <row r="399" spans="1:10" ht="13.5" customHeight="1">
      <c r="A399" s="26"/>
      <c r="B399" s="26"/>
      <c r="C399" s="45"/>
      <c r="D399" s="45"/>
      <c r="E399" s="46"/>
      <c r="F399" s="62"/>
      <c r="G399" s="46"/>
      <c r="H399" s="46"/>
      <c r="I399" s="46"/>
      <c r="J399" s="62"/>
    </row>
    <row r="400" spans="1:10" ht="13.5" customHeight="1">
      <c r="A400" s="26"/>
      <c r="B400" s="26"/>
      <c r="C400" s="45"/>
      <c r="D400" s="45"/>
      <c r="E400" s="62"/>
      <c r="F400" s="62"/>
      <c r="G400" s="62"/>
      <c r="H400" s="46"/>
      <c r="I400" s="46"/>
      <c r="J400" s="62"/>
    </row>
    <row r="401" spans="1:10" ht="13.5" customHeight="1">
      <c r="A401" s="26"/>
      <c r="B401" s="28"/>
      <c r="C401" s="45"/>
      <c r="D401" s="45"/>
      <c r="E401" s="62"/>
      <c r="F401" s="62"/>
      <c r="G401" s="62"/>
      <c r="H401" s="46"/>
      <c r="I401" s="46"/>
      <c r="J401" s="62"/>
    </row>
    <row r="402" spans="1:10" ht="13.5" customHeight="1">
      <c r="A402" s="26"/>
      <c r="B402" s="28"/>
      <c r="C402" s="45"/>
      <c r="D402" s="45"/>
      <c r="E402" s="62"/>
      <c r="F402" s="62"/>
      <c r="G402" s="62"/>
      <c r="H402" s="46"/>
      <c r="I402" s="46"/>
      <c r="J402" s="62"/>
    </row>
    <row r="403" spans="1:10" ht="13.5" customHeight="1">
      <c r="A403" s="26"/>
      <c r="B403" s="28"/>
      <c r="C403" s="45"/>
      <c r="D403" s="45"/>
      <c r="E403" s="62"/>
      <c r="F403" s="62"/>
      <c r="G403" s="62"/>
      <c r="H403" s="46"/>
      <c r="I403" s="46"/>
      <c r="J403" s="62"/>
    </row>
    <row r="404" spans="1:10" ht="13.5" customHeight="1">
      <c r="A404" s="26"/>
      <c r="B404" s="28"/>
      <c r="C404" s="45"/>
      <c r="D404" s="45"/>
      <c r="E404" s="63"/>
      <c r="F404" s="63"/>
      <c r="G404" s="63"/>
      <c r="H404" s="63"/>
      <c r="I404" s="63"/>
      <c r="J404" s="63"/>
    </row>
    <row r="405" spans="1:10" ht="13.5" customHeight="1">
      <c r="A405" s="26"/>
      <c r="B405" s="28"/>
      <c r="C405" s="45"/>
      <c r="D405" s="45"/>
      <c r="E405" s="62"/>
      <c r="F405" s="62"/>
      <c r="G405" s="62"/>
      <c r="H405" s="46"/>
      <c r="I405" s="46"/>
      <c r="J405" s="62"/>
    </row>
    <row r="406" spans="1:10" ht="13.5" customHeight="1">
      <c r="A406" s="31"/>
      <c r="B406" s="28"/>
      <c r="C406" s="45"/>
      <c r="D406" s="45"/>
      <c r="E406" s="62"/>
      <c r="F406" s="62"/>
      <c r="G406" s="62"/>
      <c r="H406" s="46"/>
      <c r="I406" s="46"/>
      <c r="J406" s="62"/>
    </row>
    <row r="407" spans="1:10" ht="13.5" customHeight="1">
      <c r="A407" s="31"/>
      <c r="B407" s="28"/>
      <c r="C407" s="45"/>
      <c r="D407" s="45"/>
      <c r="E407" s="62"/>
      <c r="F407" s="62"/>
      <c r="G407" s="62"/>
      <c r="H407" s="46"/>
      <c r="I407" s="46"/>
      <c r="J407" s="62"/>
    </row>
    <row r="408" spans="1:10" ht="13.5" customHeight="1">
      <c r="A408" s="26"/>
      <c r="B408" s="28"/>
      <c r="C408" s="45"/>
      <c r="D408" s="45"/>
      <c r="E408" s="49"/>
      <c r="F408" s="62"/>
      <c r="G408" s="62"/>
      <c r="H408" s="46"/>
      <c r="I408" s="46"/>
      <c r="J408" s="62"/>
    </row>
    <row r="409" spans="1:10" ht="13.5" customHeight="1">
      <c r="A409" s="26"/>
      <c r="B409" s="28"/>
      <c r="C409" s="45"/>
      <c r="D409" s="45"/>
      <c r="E409" s="62"/>
      <c r="F409" s="62"/>
      <c r="G409" s="62"/>
      <c r="H409" s="66"/>
      <c r="I409" s="66"/>
      <c r="J409" s="62"/>
    </row>
    <row r="410" spans="1:10" ht="13.5" customHeight="1">
      <c r="A410" s="26"/>
      <c r="B410" s="28"/>
      <c r="C410" s="45"/>
      <c r="D410" s="45"/>
      <c r="E410" s="62"/>
      <c r="F410" s="62"/>
      <c r="G410" s="62"/>
      <c r="H410" s="46"/>
      <c r="I410" s="46"/>
      <c r="J410" s="62"/>
    </row>
    <row r="411" spans="1:10" ht="13.5" customHeight="1">
      <c r="A411" s="26"/>
      <c r="B411" s="28"/>
      <c r="C411" s="45"/>
      <c r="D411" s="45"/>
      <c r="E411" s="49"/>
      <c r="F411" s="62"/>
      <c r="G411" s="62"/>
      <c r="H411" s="46"/>
      <c r="I411" s="46"/>
      <c r="J411" s="62"/>
    </row>
    <row r="412" spans="1:10" ht="13.5" customHeight="1">
      <c r="A412" s="26"/>
      <c r="B412" s="28"/>
      <c r="C412" s="45"/>
      <c r="D412" s="45"/>
      <c r="E412" s="49"/>
      <c r="F412" s="62"/>
      <c r="G412" s="62"/>
      <c r="H412" s="46"/>
      <c r="I412" s="46"/>
      <c r="J412" s="62"/>
    </row>
    <row r="413" spans="1:10" ht="13.5" customHeight="1">
      <c r="A413" s="26"/>
      <c r="B413" s="28"/>
      <c r="C413" s="45"/>
      <c r="D413" s="45"/>
      <c r="E413" s="62"/>
      <c r="F413" s="62"/>
      <c r="G413" s="62"/>
      <c r="H413" s="46"/>
      <c r="I413" s="46"/>
      <c r="J413" s="62"/>
    </row>
    <row r="414" spans="1:10" ht="13.5" customHeight="1">
      <c r="A414" s="26"/>
      <c r="B414" s="28"/>
      <c r="C414" s="45"/>
      <c r="D414" s="45"/>
      <c r="E414" s="62"/>
      <c r="F414" s="62"/>
      <c r="G414" s="62"/>
      <c r="H414" s="46"/>
      <c r="I414" s="46"/>
      <c r="J414" s="62"/>
    </row>
    <row r="415" spans="1:10" ht="13.5" customHeight="1">
      <c r="A415" s="28"/>
      <c r="B415" s="26"/>
      <c r="C415" s="45"/>
      <c r="D415" s="45"/>
      <c r="E415" s="63"/>
      <c r="F415" s="63"/>
      <c r="G415" s="63"/>
      <c r="H415" s="63"/>
      <c r="I415" s="63"/>
      <c r="J415" s="63"/>
    </row>
    <row r="416" spans="1:10" ht="13.5" customHeight="1">
      <c r="A416" s="28"/>
      <c r="B416" s="26"/>
      <c r="C416" s="45"/>
      <c r="D416" s="45"/>
      <c r="E416" s="62"/>
      <c r="F416" s="62"/>
      <c r="G416" s="62"/>
      <c r="H416" s="46"/>
      <c r="I416" s="46"/>
      <c r="J416" s="62"/>
    </row>
    <row r="417" spans="1:10" ht="13.5" customHeight="1">
      <c r="A417" s="34"/>
      <c r="B417" s="41"/>
      <c r="C417" s="45"/>
      <c r="D417" s="45"/>
      <c r="E417" s="62"/>
      <c r="F417" s="62"/>
      <c r="G417" s="62"/>
      <c r="H417" s="46"/>
      <c r="I417" s="46"/>
      <c r="J417" s="62"/>
    </row>
    <row r="418" spans="1:10" ht="13.5" customHeight="1">
      <c r="A418" s="27"/>
      <c r="B418" s="26"/>
      <c r="C418" s="45"/>
      <c r="D418" s="45"/>
      <c r="E418" s="62"/>
      <c r="F418" s="62"/>
      <c r="G418" s="62"/>
      <c r="H418" s="46"/>
      <c r="I418" s="46"/>
      <c r="J418" s="62"/>
    </row>
    <row r="419" spans="1:10" ht="13.5" customHeight="1">
      <c r="A419" s="27"/>
      <c r="B419" s="26"/>
      <c r="C419" s="45"/>
      <c r="D419" s="45"/>
      <c r="E419" s="62"/>
      <c r="F419" s="62"/>
      <c r="G419" s="62"/>
      <c r="H419" s="46"/>
      <c r="I419" s="46"/>
      <c r="J419" s="62"/>
    </row>
    <row r="420" spans="1:10" ht="13.5" customHeight="1">
      <c r="A420" s="27"/>
      <c r="B420" s="26"/>
      <c r="C420" s="45"/>
      <c r="D420" s="45"/>
      <c r="E420" s="62"/>
      <c r="F420" s="62"/>
      <c r="G420" s="62"/>
      <c r="H420" s="46"/>
      <c r="I420" s="46"/>
      <c r="J420" s="62"/>
    </row>
    <row r="421" spans="1:10" ht="13.5" customHeight="1">
      <c r="A421" s="28"/>
      <c r="B421" s="27"/>
      <c r="C421" s="45"/>
      <c r="D421" s="45"/>
      <c r="E421" s="62"/>
      <c r="F421" s="62"/>
      <c r="G421" s="62"/>
      <c r="H421" s="46"/>
      <c r="I421" s="46"/>
      <c r="J421" s="62"/>
    </row>
    <row r="422" spans="1:10" ht="13.5" customHeight="1">
      <c r="A422" s="28"/>
      <c r="B422" s="28"/>
      <c r="C422" s="45"/>
      <c r="D422" s="45"/>
      <c r="E422" s="62"/>
      <c r="F422" s="62"/>
      <c r="G422" s="62"/>
      <c r="H422" s="46"/>
      <c r="I422" s="46"/>
      <c r="J422" s="62"/>
    </row>
    <row r="423" spans="1:10" ht="13.5" customHeight="1">
      <c r="A423" s="28"/>
      <c r="B423" s="28"/>
      <c r="C423" s="45"/>
      <c r="D423" s="45"/>
      <c r="E423" s="62"/>
      <c r="F423" s="62"/>
      <c r="G423" s="62"/>
      <c r="H423" s="46"/>
      <c r="I423" s="46"/>
      <c r="J423" s="62"/>
    </row>
    <row r="424" spans="1:10" ht="13.5" customHeight="1">
      <c r="A424" s="28"/>
      <c r="B424" s="28"/>
      <c r="C424" s="45"/>
      <c r="D424" s="45"/>
      <c r="E424" s="62"/>
      <c r="F424" s="62"/>
      <c r="G424" s="62"/>
      <c r="H424" s="46"/>
      <c r="I424" s="46"/>
      <c r="J424" s="62"/>
    </row>
    <row r="425" spans="1:10" ht="13.5" customHeight="1">
      <c r="A425" s="28"/>
      <c r="B425" s="28"/>
      <c r="C425" s="45"/>
      <c r="D425" s="45"/>
      <c r="E425" s="62"/>
      <c r="F425" s="62"/>
      <c r="G425" s="62"/>
      <c r="H425" s="46"/>
      <c r="I425" s="46"/>
      <c r="J425" s="62"/>
    </row>
    <row r="426" spans="1:10" ht="13.5" customHeight="1">
      <c r="A426" s="28"/>
      <c r="B426" s="27"/>
      <c r="C426" s="45"/>
      <c r="D426" s="45"/>
      <c r="E426" s="62"/>
      <c r="F426" s="62"/>
      <c r="G426" s="62"/>
      <c r="H426" s="46"/>
      <c r="I426" s="46"/>
      <c r="J426" s="62"/>
    </row>
    <row r="427" spans="1:10" ht="13.5" customHeight="1">
      <c r="A427" s="28"/>
      <c r="B427" s="28"/>
      <c r="C427" s="45"/>
      <c r="D427" s="45"/>
      <c r="E427" s="62"/>
      <c r="F427" s="62"/>
      <c r="G427" s="62"/>
      <c r="H427" s="46"/>
      <c r="I427" s="46"/>
      <c r="J427" s="62"/>
    </row>
    <row r="428" spans="1:10" ht="13.5" customHeight="1">
      <c r="A428" s="28"/>
      <c r="B428" s="28"/>
      <c r="C428" s="45"/>
      <c r="D428" s="45"/>
      <c r="E428" s="62"/>
      <c r="F428" s="62"/>
      <c r="G428" s="62"/>
      <c r="H428" s="46"/>
      <c r="I428" s="46"/>
      <c r="J428" s="62"/>
    </row>
    <row r="429" spans="1:10" ht="13.5" customHeight="1">
      <c r="A429" s="28"/>
      <c r="B429" s="28"/>
      <c r="C429" s="45"/>
      <c r="D429" s="45"/>
      <c r="E429" s="62"/>
      <c r="F429" s="62"/>
      <c r="G429" s="62"/>
      <c r="H429" s="46"/>
      <c r="I429" s="46"/>
      <c r="J429" s="62"/>
    </row>
    <row r="430" spans="1:10" ht="13.5" customHeight="1">
      <c r="A430" s="28"/>
      <c r="B430" s="27"/>
      <c r="C430" s="45"/>
      <c r="D430" s="45"/>
      <c r="E430" s="62"/>
      <c r="F430" s="62"/>
      <c r="G430" s="62"/>
      <c r="H430" s="46"/>
      <c r="I430" s="46"/>
      <c r="J430" s="62"/>
    </row>
    <row r="431" spans="1:10" ht="13.5" customHeight="1">
      <c r="A431" s="28"/>
      <c r="B431" s="28"/>
      <c r="C431" s="45"/>
      <c r="D431" s="45"/>
      <c r="E431" s="62"/>
      <c r="F431" s="62"/>
      <c r="G431" s="65"/>
      <c r="H431" s="46"/>
      <c r="I431" s="46"/>
      <c r="J431" s="62"/>
    </row>
    <row r="432" spans="1:10" ht="13.5" customHeight="1">
      <c r="A432" s="28"/>
      <c r="B432" s="28"/>
      <c r="C432" s="45"/>
      <c r="D432" s="45"/>
      <c r="E432" s="62"/>
      <c r="F432" s="62"/>
      <c r="G432" s="62"/>
      <c r="H432" s="66"/>
      <c r="I432" s="66"/>
      <c r="J432" s="62"/>
    </row>
    <row r="433" spans="1:10" ht="13.5" customHeight="1">
      <c r="A433" s="28"/>
      <c r="B433" s="28"/>
      <c r="C433" s="45"/>
      <c r="D433" s="45"/>
      <c r="E433" s="62"/>
      <c r="F433" s="62"/>
      <c r="G433" s="62"/>
      <c r="H433" s="46"/>
      <c r="I433" s="46"/>
      <c r="J433" s="62"/>
    </row>
    <row r="434" spans="1:10" ht="13.5" customHeight="1">
      <c r="A434" s="28"/>
      <c r="B434" s="28"/>
      <c r="C434" s="45"/>
      <c r="D434" s="45"/>
      <c r="E434" s="62"/>
      <c r="F434" s="62"/>
      <c r="G434" s="62"/>
      <c r="H434" s="46"/>
      <c r="I434" s="46"/>
      <c r="J434" s="62"/>
    </row>
    <row r="435" spans="1:10" ht="13.5" customHeight="1">
      <c r="A435" s="28"/>
      <c r="B435" s="28"/>
      <c r="C435" s="45"/>
      <c r="D435" s="45"/>
      <c r="E435" s="65"/>
      <c r="F435" s="62"/>
      <c r="G435" s="62"/>
      <c r="H435" s="46"/>
      <c r="I435" s="46"/>
      <c r="J435" s="62"/>
    </row>
    <row r="436" spans="1:10" ht="13.5" customHeight="1">
      <c r="A436" s="28"/>
      <c r="B436" s="28"/>
      <c r="C436" s="45"/>
      <c r="D436" s="45"/>
      <c r="E436" s="62"/>
      <c r="F436" s="62"/>
      <c r="G436" s="62"/>
      <c r="H436" s="46"/>
      <c r="I436" s="46"/>
      <c r="J436" s="62"/>
    </row>
    <row r="437" spans="1:10" ht="13.5" customHeight="1">
      <c r="A437" s="28"/>
      <c r="B437" s="28"/>
      <c r="C437" s="45"/>
      <c r="D437" s="45"/>
      <c r="E437" s="62"/>
      <c r="F437" s="62"/>
      <c r="G437" s="62"/>
      <c r="H437" s="46"/>
      <c r="I437" s="46"/>
      <c r="J437" s="62"/>
    </row>
    <row r="438" spans="1:10" ht="13.5" customHeight="1">
      <c r="A438" s="28"/>
      <c r="B438" s="28"/>
      <c r="C438" s="45"/>
      <c r="D438" s="45"/>
      <c r="E438" s="62"/>
      <c r="F438" s="62"/>
      <c r="G438" s="62"/>
      <c r="H438" s="46"/>
      <c r="I438" s="46"/>
      <c r="J438" s="62"/>
    </row>
    <row r="439" spans="1:10" ht="13.5" customHeight="1">
      <c r="A439" s="28"/>
      <c r="B439" s="28"/>
      <c r="C439" s="45"/>
      <c r="D439" s="45"/>
      <c r="E439" s="62"/>
      <c r="F439" s="62"/>
      <c r="G439" s="62"/>
      <c r="H439" s="46"/>
      <c r="I439" s="46"/>
      <c r="J439" s="62"/>
    </row>
    <row r="440" spans="1:10" ht="13.5" customHeight="1">
      <c r="A440" s="28"/>
      <c r="B440" s="28"/>
      <c r="C440" s="45"/>
      <c r="D440" s="45"/>
      <c r="E440" s="63"/>
      <c r="F440" s="63"/>
      <c r="G440" s="63"/>
      <c r="H440" s="63"/>
      <c r="I440" s="63"/>
      <c r="J440" s="63"/>
    </row>
    <row r="441" spans="1:10" ht="13.5" customHeight="1">
      <c r="A441" s="28"/>
      <c r="B441" s="28"/>
      <c r="C441" s="45"/>
      <c r="D441" s="45"/>
      <c r="E441" s="63"/>
      <c r="F441" s="63"/>
      <c r="G441" s="63"/>
      <c r="H441" s="63"/>
      <c r="I441" s="63"/>
      <c r="J441" s="63"/>
    </row>
    <row r="442" spans="1:10" ht="13.5" customHeight="1">
      <c r="A442" s="31"/>
      <c r="B442" s="28"/>
      <c r="C442" s="45"/>
      <c r="D442" s="45"/>
      <c r="E442" s="63"/>
      <c r="F442" s="63"/>
      <c r="G442" s="63"/>
      <c r="H442" s="46"/>
      <c r="I442" s="46"/>
      <c r="J442" s="63"/>
    </row>
    <row r="443" spans="1:10" ht="13.5" customHeight="1">
      <c r="A443" s="31"/>
      <c r="B443" s="28"/>
      <c r="C443" s="45"/>
      <c r="D443" s="45"/>
      <c r="E443" s="63"/>
      <c r="F443" s="63"/>
      <c r="G443" s="63"/>
      <c r="H443" s="46"/>
      <c r="I443" s="46"/>
      <c r="J443" s="63"/>
    </row>
    <row r="444" spans="1:10" ht="13.5" customHeight="1">
      <c r="A444" s="31"/>
      <c r="B444" s="28"/>
      <c r="C444" s="45"/>
      <c r="D444" s="45"/>
      <c r="E444" s="65"/>
      <c r="F444" s="63"/>
      <c r="G444" s="63"/>
      <c r="H444" s="66"/>
      <c r="I444" s="66"/>
      <c r="J444" s="62"/>
    </row>
    <row r="445" spans="1:10" ht="13.5" customHeight="1">
      <c r="A445" s="31"/>
      <c r="B445" s="28"/>
      <c r="C445" s="45"/>
      <c r="D445" s="45"/>
      <c r="E445" s="63"/>
      <c r="F445" s="63"/>
      <c r="G445" s="63"/>
      <c r="H445" s="46"/>
      <c r="I445" s="46"/>
      <c r="J445" s="62"/>
    </row>
    <row r="446" spans="1:10" ht="13.5" customHeight="1">
      <c r="A446" s="28"/>
      <c r="B446" s="28"/>
      <c r="C446" s="45"/>
      <c r="D446" s="45"/>
      <c r="E446" s="62"/>
      <c r="F446" s="62"/>
      <c r="G446" s="62"/>
      <c r="H446" s="46"/>
      <c r="I446" s="46"/>
      <c r="J446" s="62"/>
    </row>
    <row r="447" spans="1:10" ht="13.5" customHeight="1">
      <c r="A447" s="26"/>
      <c r="B447" s="28"/>
      <c r="C447" s="45"/>
      <c r="D447" s="45"/>
      <c r="E447" s="62"/>
      <c r="F447" s="62"/>
      <c r="G447" s="65"/>
      <c r="H447" s="46"/>
      <c r="I447" s="46"/>
      <c r="J447" s="62"/>
    </row>
    <row r="448" spans="1:10" ht="13.5" customHeight="1">
      <c r="A448" s="26"/>
      <c r="B448" s="28"/>
      <c r="C448" s="45"/>
      <c r="D448" s="45"/>
      <c r="E448" s="62"/>
      <c r="F448" s="62"/>
      <c r="G448" s="62"/>
      <c r="H448" s="46"/>
      <c r="I448" s="46"/>
      <c r="J448" s="62"/>
    </row>
    <row r="449" spans="1:10" ht="13.5" customHeight="1">
      <c r="A449" s="26"/>
      <c r="B449" s="28"/>
      <c r="C449" s="45"/>
      <c r="D449" s="45"/>
      <c r="E449" s="63"/>
      <c r="F449" s="63"/>
      <c r="G449" s="63"/>
      <c r="H449" s="46"/>
      <c r="I449" s="46"/>
      <c r="J449" s="63"/>
    </row>
    <row r="450" spans="1:10" ht="13.5" customHeight="1">
      <c r="A450" s="26"/>
      <c r="B450" s="28"/>
      <c r="C450" s="45"/>
      <c r="D450" s="45"/>
      <c r="E450" s="63"/>
      <c r="F450" s="63"/>
      <c r="G450" s="63"/>
      <c r="H450" s="63"/>
      <c r="I450" s="63"/>
      <c r="J450" s="63"/>
    </row>
    <row r="451" spans="1:10" ht="13.5" customHeight="1">
      <c r="A451" s="16"/>
      <c r="C451" s="16"/>
      <c r="D451" s="16"/>
      <c r="E451" s="16"/>
      <c r="F451" s="16"/>
      <c r="G451" s="16"/>
      <c r="H451" s="16"/>
      <c r="I451" s="16"/>
      <c r="J451" s="16"/>
    </row>
    <row r="452" spans="1:10" ht="13.5" customHeight="1">
      <c r="A452" s="34"/>
      <c r="B452" s="28"/>
      <c r="C452" s="45"/>
      <c r="D452" s="45"/>
      <c r="E452" s="63"/>
      <c r="F452" s="63"/>
      <c r="G452" s="63"/>
      <c r="H452" s="63"/>
      <c r="I452" s="63"/>
      <c r="J452" s="63"/>
    </row>
    <row r="453" spans="1:10" ht="13.5" customHeight="1">
      <c r="A453" s="34"/>
      <c r="B453" s="38"/>
      <c r="C453" s="45"/>
      <c r="D453" s="45"/>
      <c r="E453" s="63"/>
      <c r="F453" s="63"/>
      <c r="G453" s="63"/>
      <c r="H453" s="63"/>
      <c r="I453" s="63"/>
      <c r="J453" s="63"/>
    </row>
    <row r="454" spans="1:10" ht="13.5" customHeight="1">
      <c r="A454" s="27"/>
      <c r="B454" s="28"/>
      <c r="C454" s="45"/>
      <c r="D454" s="45"/>
      <c r="E454" s="63"/>
      <c r="F454" s="63"/>
      <c r="G454" s="63"/>
      <c r="H454" s="46"/>
      <c r="I454" s="46"/>
      <c r="J454" s="63"/>
    </row>
    <row r="455" spans="1:10" ht="13.5" customHeight="1">
      <c r="A455" s="26"/>
      <c r="B455" s="29"/>
      <c r="C455" s="46"/>
      <c r="D455" s="46"/>
      <c r="E455" s="46"/>
      <c r="F455" s="46"/>
      <c r="G455" s="46"/>
      <c r="H455" s="46"/>
      <c r="I455" s="46"/>
      <c r="J455" s="46"/>
    </row>
    <row r="456" spans="1:10" ht="13.5" customHeight="1">
      <c r="A456" s="26"/>
      <c r="B456" s="29"/>
      <c r="C456" s="46"/>
      <c r="D456" s="46"/>
      <c r="E456" s="46"/>
      <c r="F456" s="46"/>
      <c r="G456" s="46"/>
      <c r="H456" s="46"/>
      <c r="I456" s="46"/>
      <c r="J456" s="62"/>
    </row>
    <row r="457" spans="1:10" ht="13.5" customHeight="1">
      <c r="A457" s="26"/>
      <c r="B457" s="29"/>
      <c r="C457" s="46"/>
      <c r="D457" s="46"/>
      <c r="E457" s="46"/>
      <c r="F457" s="46"/>
      <c r="G457" s="46"/>
      <c r="H457" s="46"/>
      <c r="I457" s="46"/>
      <c r="J457" s="62"/>
    </row>
    <row r="458" spans="1:10" ht="13.5" customHeight="1">
      <c r="A458" s="26"/>
      <c r="B458" s="28"/>
      <c r="C458" s="45"/>
      <c r="D458" s="45"/>
      <c r="E458" s="62"/>
      <c r="F458" s="62"/>
      <c r="G458" s="62"/>
      <c r="H458" s="46"/>
      <c r="I458" s="46"/>
      <c r="J458" s="62"/>
    </row>
    <row r="459" spans="1:10" ht="13.5" customHeight="1">
      <c r="A459" s="26"/>
      <c r="B459" s="28"/>
      <c r="C459" s="45"/>
      <c r="D459" s="45"/>
      <c r="E459" s="62"/>
      <c r="F459" s="62"/>
      <c r="G459" s="62"/>
      <c r="H459" s="46"/>
      <c r="I459" s="46"/>
      <c r="J459" s="62"/>
    </row>
    <row r="460" spans="1:10" ht="13.5" customHeight="1">
      <c r="A460" s="26"/>
      <c r="B460" s="28"/>
      <c r="C460" s="45"/>
      <c r="D460" s="45"/>
      <c r="E460" s="62"/>
      <c r="F460" s="62"/>
      <c r="G460" s="62"/>
      <c r="H460" s="46"/>
      <c r="I460" s="46"/>
      <c r="J460" s="62"/>
    </row>
    <row r="461" spans="1:10" ht="13.5" customHeight="1">
      <c r="A461" s="26"/>
      <c r="B461" s="28"/>
      <c r="C461" s="45"/>
      <c r="D461" s="45"/>
      <c r="E461" s="63"/>
      <c r="F461" s="63"/>
      <c r="G461" s="63"/>
      <c r="H461" s="63"/>
      <c r="I461" s="63"/>
      <c r="J461" s="63"/>
    </row>
    <row r="462" spans="1:10" ht="13.5" customHeight="1">
      <c r="A462" s="26"/>
      <c r="B462" s="28"/>
      <c r="C462" s="45"/>
      <c r="D462" s="45"/>
      <c r="E462" s="63"/>
      <c r="F462" s="63"/>
      <c r="G462" s="63"/>
      <c r="H462" s="63"/>
      <c r="I462" s="63"/>
      <c r="J462" s="63"/>
    </row>
    <row r="463" spans="1:10" ht="13.5" customHeight="1">
      <c r="A463" s="24"/>
      <c r="B463" s="28"/>
      <c r="C463" s="45"/>
      <c r="D463" s="45"/>
      <c r="E463" s="63"/>
      <c r="F463" s="63"/>
      <c r="G463" s="63"/>
      <c r="H463" s="63"/>
      <c r="I463" s="63"/>
      <c r="J463" s="63"/>
    </row>
    <row r="464" spans="1:10" ht="13.5" customHeight="1">
      <c r="A464" s="26"/>
      <c r="B464" s="28"/>
      <c r="C464" s="45"/>
      <c r="D464" s="45"/>
      <c r="E464" s="63"/>
      <c r="F464" s="63"/>
      <c r="G464" s="63"/>
      <c r="H464" s="63"/>
      <c r="I464" s="63"/>
      <c r="J464" s="63"/>
    </row>
    <row r="465" spans="1:10" ht="13.5" customHeight="1">
      <c r="A465" s="26"/>
      <c r="B465" s="28"/>
      <c r="C465" s="45"/>
      <c r="D465" s="45"/>
      <c r="E465" s="62"/>
      <c r="F465" s="62"/>
      <c r="G465" s="62"/>
      <c r="H465" s="62"/>
      <c r="I465" s="62"/>
      <c r="J465" s="62"/>
    </row>
    <row r="466" spans="1:10" ht="13.5" customHeight="1">
      <c r="A466" s="26"/>
      <c r="B466" s="28"/>
      <c r="C466" s="45"/>
      <c r="D466" s="45"/>
      <c r="E466" s="62"/>
      <c r="F466" s="62"/>
      <c r="G466" s="62"/>
      <c r="H466" s="62"/>
      <c r="I466" s="62"/>
      <c r="J466" s="62"/>
    </row>
    <row r="467" spans="1:10" ht="13.5" customHeight="1">
      <c r="A467" s="26"/>
      <c r="B467" s="28"/>
      <c r="C467" s="45"/>
      <c r="D467" s="45"/>
      <c r="E467" s="62"/>
      <c r="F467" s="62"/>
      <c r="G467" s="62"/>
      <c r="H467" s="62"/>
      <c r="I467" s="62"/>
      <c r="J467" s="63"/>
    </row>
    <row r="468" spans="1:10" ht="13.5" customHeight="1">
      <c r="A468" s="26"/>
      <c r="B468" s="28"/>
      <c r="C468" s="45"/>
      <c r="D468" s="45"/>
      <c r="E468" s="63"/>
      <c r="F468" s="63"/>
      <c r="G468" s="63"/>
      <c r="H468" s="63"/>
      <c r="I468" s="63"/>
      <c r="J468" s="63"/>
    </row>
    <row r="469" spans="1:10" ht="13.5" customHeight="1">
      <c r="A469" s="26"/>
      <c r="B469" s="28"/>
      <c r="C469" s="45"/>
      <c r="D469" s="45"/>
      <c r="E469" s="63"/>
      <c r="F469" s="63"/>
      <c r="G469" s="63"/>
      <c r="H469" s="63"/>
      <c r="I469" s="63"/>
      <c r="J469" s="63"/>
    </row>
    <row r="470" spans="1:10" ht="13.5" customHeight="1">
      <c r="A470" s="24"/>
      <c r="B470" s="42"/>
      <c r="C470" s="45"/>
      <c r="D470" s="45"/>
      <c r="E470" s="63"/>
      <c r="F470" s="63"/>
      <c r="G470" s="63"/>
      <c r="H470" s="63"/>
      <c r="I470" s="63"/>
      <c r="J470" s="63"/>
    </row>
    <row r="471" spans="1:10" ht="13.5" customHeight="1">
      <c r="A471" s="26"/>
      <c r="B471" s="28"/>
      <c r="C471" s="45"/>
      <c r="D471" s="45"/>
      <c r="E471" s="63"/>
      <c r="F471" s="63"/>
      <c r="G471" s="63"/>
      <c r="H471" s="63"/>
      <c r="I471" s="63"/>
      <c r="J471" s="63"/>
    </row>
    <row r="472" spans="1:10" ht="13.5" customHeight="1">
      <c r="A472" s="26"/>
      <c r="B472" s="28"/>
      <c r="C472" s="45"/>
      <c r="D472" s="45"/>
      <c r="E472" s="63"/>
      <c r="F472" s="63"/>
      <c r="G472" s="63"/>
      <c r="H472" s="46"/>
      <c r="I472" s="46"/>
      <c r="J472" s="63"/>
    </row>
    <row r="473" spans="1:10" ht="13.5" customHeight="1">
      <c r="A473" s="26"/>
      <c r="B473" s="28"/>
      <c r="C473" s="45"/>
      <c r="D473" s="45"/>
      <c r="E473" s="62"/>
      <c r="F473" s="62"/>
      <c r="G473" s="62"/>
      <c r="H473" s="46"/>
      <c r="I473" s="46"/>
      <c r="J473" s="63"/>
    </row>
    <row r="474" spans="1:10" ht="13.5" customHeight="1">
      <c r="A474" s="26"/>
      <c r="B474" s="28"/>
      <c r="C474" s="45"/>
      <c r="D474" s="45"/>
      <c r="E474" s="63"/>
      <c r="F474" s="63"/>
      <c r="G474" s="63"/>
      <c r="H474" s="46"/>
      <c r="I474" s="46"/>
      <c r="J474" s="63"/>
    </row>
    <row r="475" spans="1:10" ht="13.5" customHeight="1">
      <c r="A475" s="26"/>
      <c r="B475" s="28"/>
      <c r="C475" s="45"/>
      <c r="D475" s="45"/>
      <c r="E475" s="63"/>
      <c r="F475" s="63"/>
      <c r="G475" s="63"/>
      <c r="H475" s="63"/>
      <c r="I475" s="63"/>
      <c r="J475" s="71"/>
    </row>
    <row r="476" spans="1:10" ht="13.5" customHeight="1">
      <c r="A476" s="26"/>
      <c r="B476" s="28"/>
      <c r="C476" s="45"/>
      <c r="D476" s="45"/>
      <c r="E476" s="63"/>
      <c r="F476" s="63"/>
      <c r="G476" s="63"/>
      <c r="H476" s="46"/>
      <c r="I476" s="46"/>
      <c r="J476" s="63"/>
    </row>
    <row r="477" spans="1:10" ht="13.5" customHeight="1">
      <c r="A477" s="26"/>
      <c r="B477" s="28"/>
      <c r="C477" s="45"/>
      <c r="D477" s="45"/>
      <c r="E477" s="63"/>
      <c r="F477" s="63"/>
      <c r="G477" s="63"/>
      <c r="H477" s="46"/>
      <c r="I477" s="46"/>
      <c r="J477" s="63"/>
    </row>
    <row r="478" spans="1:10" ht="13.5" customHeight="1">
      <c r="A478" s="26"/>
      <c r="B478" s="28"/>
      <c r="C478" s="45"/>
      <c r="D478" s="45"/>
      <c r="E478" s="62"/>
      <c r="F478" s="62"/>
      <c r="G478" s="62"/>
      <c r="H478" s="46"/>
      <c r="I478" s="46"/>
      <c r="J478" s="62"/>
    </row>
    <row r="479" spans="1:10" ht="13.5" customHeight="1">
      <c r="A479" s="37"/>
      <c r="B479" s="26"/>
      <c r="C479" s="45"/>
      <c r="D479" s="45"/>
      <c r="E479" s="71"/>
      <c r="F479" s="71"/>
      <c r="G479" s="71"/>
      <c r="H479" s="71"/>
      <c r="I479" s="71"/>
      <c r="J479" s="71"/>
    </row>
    <row r="480" spans="1:10" ht="13.5" customHeight="1">
      <c r="A480" s="37"/>
      <c r="B480" s="26"/>
      <c r="C480" s="45"/>
      <c r="D480" s="45"/>
      <c r="E480" s="71"/>
      <c r="F480" s="71"/>
      <c r="G480" s="71"/>
      <c r="H480" s="46"/>
      <c r="I480" s="46"/>
      <c r="J480" s="71"/>
    </row>
    <row r="481" spans="1:10" ht="13.5" customHeight="1">
      <c r="A481" s="37"/>
      <c r="B481" s="26"/>
      <c r="C481" s="45"/>
      <c r="D481" s="45"/>
      <c r="E481" s="63"/>
      <c r="F481" s="63"/>
      <c r="G481" s="63"/>
      <c r="H481" s="46"/>
      <c r="I481" s="46"/>
      <c r="J481" s="63"/>
    </row>
    <row r="482" spans="1:10" ht="13.5" customHeight="1">
      <c r="A482" s="39"/>
      <c r="B482" s="26"/>
      <c r="C482" s="45"/>
      <c r="D482" s="45"/>
      <c r="E482" s="63"/>
      <c r="F482" s="63"/>
      <c r="G482" s="63"/>
      <c r="H482" s="46"/>
      <c r="I482" s="46"/>
      <c r="J482" s="62"/>
    </row>
    <row r="483" spans="1:10" ht="13.5" customHeight="1">
      <c r="A483" s="26"/>
      <c r="B483" s="26"/>
      <c r="C483" s="45"/>
      <c r="D483" s="45"/>
      <c r="E483" s="62"/>
      <c r="F483" s="62"/>
      <c r="G483" s="62"/>
      <c r="H483" s="46"/>
      <c r="I483" s="46"/>
      <c r="J483" s="62"/>
    </row>
    <row r="484" spans="1:10" ht="13.5" customHeight="1">
      <c r="A484" s="30"/>
      <c r="B484" s="26"/>
      <c r="C484" s="45"/>
      <c r="D484" s="45"/>
      <c r="E484" s="62"/>
      <c r="F484" s="62"/>
      <c r="G484" s="62"/>
      <c r="H484" s="72"/>
      <c r="I484" s="72"/>
      <c r="J484" s="62"/>
    </row>
    <row r="485" spans="1:10" ht="13.5" customHeight="1">
      <c r="A485" s="26"/>
      <c r="B485" s="26"/>
      <c r="C485" s="45"/>
      <c r="D485" s="45"/>
      <c r="E485" s="62"/>
      <c r="F485" s="62"/>
      <c r="G485" s="62"/>
      <c r="H485" s="46"/>
      <c r="I485" s="46"/>
      <c r="J485" s="62"/>
    </row>
    <row r="486" spans="1:10" ht="13.5" customHeight="1">
      <c r="A486" s="37"/>
      <c r="B486" s="26"/>
      <c r="C486" s="45"/>
      <c r="D486" s="45"/>
      <c r="E486" s="63"/>
      <c r="F486" s="63"/>
      <c r="G486" s="63"/>
      <c r="H486" s="63"/>
      <c r="I486" s="63"/>
      <c r="J486" s="63"/>
    </row>
    <row r="487" spans="1:10" ht="13.5" customHeight="1">
      <c r="A487" s="37"/>
      <c r="B487" s="26"/>
      <c r="C487" s="45"/>
      <c r="D487" s="45"/>
      <c r="E487" s="63"/>
      <c r="F487" s="63"/>
      <c r="G487" s="63"/>
      <c r="H487" s="63"/>
      <c r="I487" s="63"/>
      <c r="J487" s="63"/>
    </row>
    <row r="488" spans="1:10" ht="13.5" customHeight="1">
      <c r="A488" s="26"/>
      <c r="B488" s="31"/>
      <c r="C488" s="45"/>
      <c r="D488" s="45"/>
      <c r="E488" s="73"/>
      <c r="F488" s="73"/>
      <c r="G488" s="73"/>
      <c r="H488" s="73"/>
      <c r="I488" s="73"/>
      <c r="J488" s="73"/>
    </row>
    <row r="489" spans="1:10" ht="13.5" customHeight="1">
      <c r="A489" s="26"/>
      <c r="B489" s="40"/>
      <c r="C489" s="47"/>
      <c r="D489" s="45"/>
      <c r="E489" s="73"/>
      <c r="F489" s="73"/>
      <c r="G489" s="73"/>
      <c r="H489" s="73"/>
      <c r="I489" s="73"/>
      <c r="J489" s="73"/>
    </row>
    <row r="490" spans="1:10" ht="13.5" customHeight="1">
      <c r="A490" s="26"/>
      <c r="B490" s="31"/>
      <c r="C490" s="45"/>
      <c r="D490" s="45"/>
      <c r="E490" s="73"/>
      <c r="F490" s="73"/>
      <c r="G490" s="73"/>
      <c r="H490" s="73"/>
      <c r="I490" s="73"/>
      <c r="J490" s="73"/>
    </row>
    <row r="491" spans="1:10" ht="13.5" customHeight="1">
      <c r="A491" s="37"/>
      <c r="B491" s="26"/>
      <c r="C491" s="45"/>
      <c r="D491" s="45"/>
      <c r="E491" s="62"/>
      <c r="F491" s="62"/>
      <c r="G491" s="62"/>
      <c r="H491" s="46"/>
      <c r="I491" s="46"/>
      <c r="J491" s="62"/>
    </row>
    <row r="492" spans="1:10" ht="13.5" customHeight="1">
      <c r="A492" s="26"/>
      <c r="B492" s="26"/>
      <c r="C492" s="45"/>
      <c r="D492" s="45"/>
      <c r="E492" s="62"/>
      <c r="F492" s="62"/>
      <c r="G492" s="62"/>
      <c r="H492" s="46"/>
      <c r="I492" s="46"/>
      <c r="J492" s="62"/>
    </row>
    <row r="493" spans="1:10" ht="13.5" customHeight="1">
      <c r="A493" s="26"/>
      <c r="B493" s="43"/>
      <c r="C493" s="45"/>
      <c r="D493" s="45"/>
      <c r="E493" s="62"/>
      <c r="F493" s="62"/>
      <c r="G493" s="62"/>
      <c r="H493" s="62"/>
      <c r="I493" s="62"/>
      <c r="J493" s="62"/>
    </row>
    <row r="494" spans="1:10" ht="13.5" customHeight="1">
      <c r="A494" s="26"/>
      <c r="B494" s="43"/>
      <c r="C494" s="45"/>
      <c r="D494" s="45"/>
      <c r="E494" s="62"/>
      <c r="F494" s="62"/>
      <c r="G494" s="62"/>
      <c r="H494" s="62"/>
      <c r="I494" s="62"/>
      <c r="J494" s="62"/>
    </row>
    <row r="495" spans="1:10" ht="13.5" customHeight="1">
      <c r="A495" s="26"/>
      <c r="B495" s="44"/>
      <c r="C495" s="54"/>
      <c r="D495" s="54"/>
      <c r="E495" s="62"/>
      <c r="F495" s="62"/>
      <c r="G495" s="62"/>
      <c r="H495" s="62"/>
      <c r="I495" s="62"/>
      <c r="J495" s="62"/>
    </row>
    <row r="496" spans="1:10" ht="13.5" customHeight="1">
      <c r="A496" s="26"/>
      <c r="B496" s="44"/>
      <c r="C496" s="54"/>
      <c r="D496" s="54"/>
      <c r="E496" s="62"/>
      <c r="F496" s="62"/>
      <c r="G496" s="62"/>
      <c r="H496" s="62"/>
      <c r="I496" s="62"/>
      <c r="J496" s="62"/>
    </row>
    <row r="497" spans="1:10" ht="13.5" customHeight="1">
      <c r="A497" s="26"/>
      <c r="B497" s="44"/>
      <c r="C497" s="54"/>
      <c r="D497" s="54"/>
      <c r="E497" s="63"/>
      <c r="F497" s="63"/>
      <c r="G497" s="63"/>
      <c r="H497" s="63"/>
      <c r="I497" s="63"/>
      <c r="J497" s="63"/>
    </row>
    <row r="498" spans="1:10" ht="13.5" customHeight="1">
      <c r="A498" s="26"/>
      <c r="B498" s="26"/>
      <c r="C498" s="54"/>
      <c r="D498" s="54"/>
      <c r="E498" s="62"/>
      <c r="F498" s="62"/>
      <c r="G498" s="62"/>
      <c r="H498" s="46"/>
      <c r="I498" s="46"/>
      <c r="J498" s="62"/>
    </row>
    <row r="499" spans="1:10" ht="13.5" customHeight="1">
      <c r="A499" s="37"/>
      <c r="B499" s="26"/>
      <c r="C499" s="45"/>
      <c r="D499" s="45"/>
      <c r="E499" s="62"/>
      <c r="F499" s="62"/>
      <c r="G499" s="62"/>
      <c r="H499" s="46"/>
      <c r="I499" s="46"/>
      <c r="J499" s="62"/>
    </row>
    <row r="500" spans="1:10" ht="13.5" customHeight="1">
      <c r="A500" s="26"/>
      <c r="B500" s="26"/>
      <c r="C500" s="45"/>
      <c r="D500" s="45"/>
      <c r="E500" s="62"/>
      <c r="F500" s="62"/>
      <c r="G500" s="62"/>
      <c r="H500" s="46"/>
      <c r="I500" s="46"/>
      <c r="J500" s="62"/>
    </row>
    <row r="501" spans="1:10" ht="13.5" customHeight="1">
      <c r="A501" s="26"/>
      <c r="B501" s="44"/>
      <c r="C501" s="45"/>
      <c r="D501" s="45"/>
      <c r="E501" s="62"/>
      <c r="F501" s="62"/>
      <c r="G501" s="62"/>
      <c r="H501" s="62"/>
      <c r="I501" s="62"/>
      <c r="J501" s="62"/>
    </row>
    <row r="502" spans="1:10" ht="13.5" customHeight="1">
      <c r="A502" s="26"/>
      <c r="B502" s="44"/>
      <c r="C502" s="54"/>
      <c r="D502" s="54"/>
      <c r="E502" s="62"/>
      <c r="F502" s="62"/>
      <c r="G502" s="62"/>
      <c r="H502" s="62"/>
      <c r="I502" s="62"/>
      <c r="J502" s="62"/>
    </row>
    <row r="503" spans="1:10" ht="13.5" customHeight="1">
      <c r="A503" s="26"/>
      <c r="B503" s="44"/>
      <c r="C503" s="54"/>
      <c r="D503" s="54"/>
      <c r="E503" s="62"/>
      <c r="F503" s="62"/>
      <c r="G503" s="62"/>
      <c r="H503" s="62"/>
      <c r="I503" s="62"/>
      <c r="J503" s="62"/>
    </row>
    <row r="504" spans="1:10" ht="13.5" customHeight="1">
      <c r="A504" s="26"/>
      <c r="B504" s="44"/>
      <c r="C504" s="54"/>
      <c r="D504" s="54"/>
      <c r="E504" s="62"/>
      <c r="F504" s="62"/>
      <c r="G504" s="62"/>
      <c r="H504" s="62"/>
      <c r="I504" s="62"/>
      <c r="J504" s="62"/>
    </row>
    <row r="505" spans="1:10" ht="13.5" customHeight="1">
      <c r="A505" s="26"/>
      <c r="B505" s="44"/>
      <c r="C505" s="54"/>
      <c r="D505" s="54"/>
      <c r="E505" s="62"/>
      <c r="F505" s="62"/>
      <c r="G505" s="62"/>
      <c r="H505" s="62"/>
      <c r="I505" s="62"/>
      <c r="J505" s="62"/>
    </row>
    <row r="506" spans="1:10" ht="13.5" customHeight="1">
      <c r="A506" s="26"/>
      <c r="B506" s="44"/>
      <c r="C506" s="54"/>
      <c r="D506" s="54"/>
      <c r="E506" s="63"/>
      <c r="F506" s="63"/>
      <c r="G506" s="63"/>
      <c r="H506" s="63"/>
      <c r="I506" s="63"/>
      <c r="J506" s="63"/>
    </row>
    <row r="507" spans="1:10" ht="13.5" customHeight="1">
      <c r="A507" s="37"/>
      <c r="B507" s="26"/>
      <c r="C507" s="45"/>
      <c r="D507" s="45"/>
      <c r="E507" s="63"/>
      <c r="F507" s="63"/>
      <c r="G507" s="63"/>
      <c r="H507" s="63"/>
      <c r="I507" s="63"/>
      <c r="J507" s="63"/>
    </row>
    <row r="508" spans="1:10" ht="13.5" customHeight="1">
      <c r="A508" s="20"/>
      <c r="B508" s="14"/>
      <c r="C508" s="47"/>
      <c r="D508" s="47"/>
      <c r="E508" s="74"/>
      <c r="F508" s="74"/>
      <c r="G508" s="74"/>
      <c r="H508" s="74"/>
      <c r="I508" s="74"/>
      <c r="J508" s="74"/>
    </row>
    <row r="509" spans="1:10" ht="13.5" customHeight="1">
      <c r="A509" s="20"/>
      <c r="B509" s="14"/>
      <c r="C509" s="47"/>
      <c r="D509" s="47"/>
      <c r="E509" s="46"/>
      <c r="F509" s="46"/>
      <c r="G509" s="46"/>
      <c r="H509" s="46"/>
      <c r="I509" s="46"/>
      <c r="J509" s="46"/>
    </row>
    <row r="510" spans="1:10" ht="13.5" customHeight="1">
      <c r="A510" s="20"/>
      <c r="B510" s="14"/>
      <c r="C510" s="47"/>
      <c r="D510" s="47"/>
      <c r="E510" s="74"/>
      <c r="F510" s="74"/>
      <c r="G510" s="74"/>
      <c r="H510" s="74"/>
      <c r="I510" s="74"/>
      <c r="J510" s="74"/>
    </row>
    <row r="511" spans="1:10" ht="13.5" customHeight="1">
      <c r="A511" s="20"/>
      <c r="B511" s="14"/>
      <c r="C511" s="47"/>
      <c r="D511" s="47"/>
      <c r="E511" s="46"/>
      <c r="F511" s="46"/>
      <c r="G511" s="46"/>
      <c r="H511" s="46"/>
      <c r="I511" s="46"/>
      <c r="J511" s="46"/>
    </row>
    <row r="512" spans="1:10" ht="13.5" customHeight="1">
      <c r="A512" s="20"/>
      <c r="B512" s="14"/>
      <c r="C512" s="47"/>
      <c r="D512" s="47"/>
      <c r="E512" s="46"/>
      <c r="F512" s="46"/>
      <c r="G512" s="46"/>
      <c r="H512" s="46"/>
      <c r="I512" s="46"/>
      <c r="J512" s="46"/>
    </row>
    <row r="513" spans="1:10" ht="13.5" customHeight="1">
      <c r="A513" s="20"/>
      <c r="B513" s="14"/>
      <c r="C513" s="47"/>
      <c r="D513" s="47"/>
      <c r="E513" s="46"/>
      <c r="F513" s="46"/>
      <c r="G513" s="46"/>
      <c r="H513" s="46"/>
      <c r="I513" s="46"/>
      <c r="J513" s="46"/>
    </row>
    <row r="514" spans="1:10" ht="13.5" customHeight="1">
      <c r="A514" s="20"/>
      <c r="B514" s="14"/>
      <c r="C514" s="45"/>
      <c r="D514" s="45"/>
      <c r="E514" s="62"/>
      <c r="F514" s="62"/>
      <c r="G514" s="62"/>
      <c r="H514" s="62"/>
      <c r="I514" s="62"/>
      <c r="J514" s="62"/>
    </row>
    <row r="515" spans="1:10" ht="13.5" customHeight="1">
      <c r="A515" s="22"/>
      <c r="B515" s="19"/>
      <c r="C515" s="48"/>
      <c r="D515" s="48"/>
      <c r="E515" s="48"/>
      <c r="F515" s="48"/>
      <c r="G515" s="48"/>
      <c r="H515" s="48"/>
      <c r="I515" s="48"/>
      <c r="J515" s="48"/>
    </row>
    <row r="516" spans="1:10" ht="13.5" customHeight="1">
      <c r="A516" s="20"/>
      <c r="B516" s="14"/>
      <c r="C516" s="48"/>
      <c r="D516" s="48"/>
      <c r="E516" s="48"/>
      <c r="F516" s="48"/>
      <c r="G516" s="48"/>
      <c r="H516" s="48"/>
      <c r="I516" s="48"/>
      <c r="J516" s="48"/>
    </row>
    <row r="517" spans="3:10" ht="13.5" customHeight="1">
      <c r="C517" s="48"/>
      <c r="D517" s="48"/>
      <c r="E517" s="48"/>
      <c r="F517" s="48"/>
      <c r="G517" s="48"/>
      <c r="H517" s="48"/>
      <c r="I517" s="48"/>
      <c r="J517" s="48"/>
    </row>
    <row r="518" spans="3:10" ht="13.5" customHeight="1">
      <c r="C518" s="48"/>
      <c r="D518" s="48"/>
      <c r="E518" s="48"/>
      <c r="F518" s="48"/>
      <c r="G518" s="48"/>
      <c r="H518" s="48"/>
      <c r="I518" s="48"/>
      <c r="J518" s="48"/>
    </row>
    <row r="519" spans="3:10" ht="13.5" customHeight="1">
      <c r="C519" s="48"/>
      <c r="D519" s="48"/>
      <c r="E519" s="48"/>
      <c r="F519" s="48"/>
      <c r="G519" s="48"/>
      <c r="H519" s="48"/>
      <c r="I519" s="48"/>
      <c r="J519" s="48"/>
    </row>
    <row r="520" spans="3:10" ht="13.5" customHeight="1">
      <c r="C520" s="48"/>
      <c r="D520" s="48"/>
      <c r="E520" s="48"/>
      <c r="F520" s="48"/>
      <c r="G520" s="48"/>
      <c r="H520" s="48"/>
      <c r="I520" s="48"/>
      <c r="J520" s="48"/>
    </row>
    <row r="521" spans="3:10" ht="13.5" customHeight="1">
      <c r="C521" s="48"/>
      <c r="D521" s="48"/>
      <c r="E521" s="48"/>
      <c r="F521" s="48"/>
      <c r="G521" s="48"/>
      <c r="H521" s="48"/>
      <c r="I521" s="48"/>
      <c r="J521" s="48"/>
    </row>
    <row r="522" spans="3:10" ht="13.5" customHeight="1">
      <c r="C522" s="48"/>
      <c r="D522" s="48"/>
      <c r="E522" s="48"/>
      <c r="F522" s="48"/>
      <c r="G522" s="48"/>
      <c r="H522" s="48"/>
      <c r="I522" s="48"/>
      <c r="J522" s="48"/>
    </row>
    <row r="523" spans="1:10" ht="13.5" customHeight="1">
      <c r="A523" s="20"/>
      <c r="B523" s="14"/>
      <c r="C523" s="48"/>
      <c r="D523" s="48"/>
      <c r="E523" s="48"/>
      <c r="F523" s="48"/>
      <c r="G523" s="48"/>
      <c r="H523" s="48"/>
      <c r="I523" s="48"/>
      <c r="J523" s="48"/>
    </row>
    <row r="524" spans="1:10" ht="13.5" customHeight="1">
      <c r="A524" s="23"/>
      <c r="B524" s="15"/>
      <c r="C524" s="48"/>
      <c r="D524" s="48"/>
      <c r="E524" s="48"/>
      <c r="F524" s="48"/>
      <c r="G524" s="48"/>
      <c r="H524" s="48"/>
      <c r="I524" s="48"/>
      <c r="J524" s="48"/>
    </row>
    <row r="525" spans="1:10" ht="13.5" customHeight="1">
      <c r="A525" s="23"/>
      <c r="B525" s="15"/>
      <c r="C525" s="48"/>
      <c r="D525" s="48"/>
      <c r="E525" s="48"/>
      <c r="F525" s="48"/>
      <c r="G525" s="48"/>
      <c r="H525" s="48"/>
      <c r="I525" s="48"/>
      <c r="J525" s="48"/>
    </row>
    <row r="526" spans="1:10" ht="13.5" customHeight="1">
      <c r="A526" s="23"/>
      <c r="B526" s="15"/>
      <c r="C526" s="48"/>
      <c r="D526" s="48"/>
      <c r="E526" s="48"/>
      <c r="F526" s="48"/>
      <c r="G526" s="48"/>
      <c r="H526" s="48"/>
      <c r="I526" s="48"/>
      <c r="J526" s="48"/>
    </row>
    <row r="527" spans="1:10" ht="13.5" customHeight="1">
      <c r="A527" s="23"/>
      <c r="B527" s="15"/>
      <c r="C527" s="48"/>
      <c r="D527" s="48"/>
      <c r="E527" s="48"/>
      <c r="F527" s="48"/>
      <c r="G527" s="48"/>
      <c r="H527" s="48"/>
      <c r="I527" s="48"/>
      <c r="J527" s="48"/>
    </row>
    <row r="528" spans="1:10" ht="13.5" customHeight="1">
      <c r="A528" s="23"/>
      <c r="B528" s="15"/>
      <c r="C528" s="48"/>
      <c r="D528" s="48"/>
      <c r="E528" s="48"/>
      <c r="F528" s="48"/>
      <c r="G528" s="48"/>
      <c r="H528" s="48"/>
      <c r="I528" s="48"/>
      <c r="J528" s="48"/>
    </row>
    <row r="529" spans="1:10" ht="13.5" customHeight="1">
      <c r="A529" s="23"/>
      <c r="B529" s="15"/>
      <c r="C529" s="47"/>
      <c r="D529" s="47"/>
      <c r="E529" s="46"/>
      <c r="F529" s="46"/>
      <c r="G529" s="46"/>
      <c r="H529" s="46"/>
      <c r="I529" s="46"/>
      <c r="J529" s="46"/>
    </row>
    <row r="530" spans="1:10" ht="13.5" customHeight="1">
      <c r="A530" s="23"/>
      <c r="B530" s="15"/>
      <c r="C530" s="47"/>
      <c r="D530" s="47"/>
      <c r="E530" s="46"/>
      <c r="F530" s="46"/>
      <c r="G530" s="46"/>
      <c r="H530" s="46"/>
      <c r="I530" s="46"/>
      <c r="J530" s="46"/>
    </row>
    <row r="531" spans="1:10" ht="13.5" customHeight="1">
      <c r="A531" s="23"/>
      <c r="B531" s="15"/>
      <c r="C531" s="47"/>
      <c r="D531" s="47"/>
      <c r="E531" s="46"/>
      <c r="F531" s="46"/>
      <c r="G531" s="46"/>
      <c r="H531" s="46"/>
      <c r="I531" s="46"/>
      <c r="J531" s="46"/>
    </row>
    <row r="532" spans="1:10" ht="13.5" customHeight="1">
      <c r="A532" s="23"/>
      <c r="B532" s="15"/>
      <c r="C532" s="47"/>
      <c r="D532" s="47"/>
      <c r="E532" s="46"/>
      <c r="F532" s="46"/>
      <c r="G532" s="46"/>
      <c r="H532" s="46"/>
      <c r="I532" s="46"/>
      <c r="J532" s="46"/>
    </row>
    <row r="533" spans="1:10" ht="13.5" customHeight="1">
      <c r="A533" s="23"/>
      <c r="B533" s="15"/>
      <c r="C533" s="47"/>
      <c r="D533" s="47"/>
      <c r="E533" s="46"/>
      <c r="F533" s="46"/>
      <c r="G533" s="46"/>
      <c r="H533" s="46"/>
      <c r="I533" s="46"/>
      <c r="J533" s="46"/>
    </row>
    <row r="534" spans="1:7" ht="13.5" customHeight="1">
      <c r="A534" s="23"/>
      <c r="B534" s="15"/>
      <c r="C534" s="59"/>
      <c r="D534" s="59"/>
      <c r="E534" s="59"/>
      <c r="F534" s="59"/>
      <c r="G534" s="59"/>
    </row>
    <row r="535" spans="1:7" ht="13.5" customHeight="1">
      <c r="A535" s="23"/>
      <c r="B535" s="15"/>
      <c r="C535" s="59"/>
      <c r="D535" s="59"/>
      <c r="E535" s="59"/>
      <c r="F535" s="59"/>
      <c r="G535" s="59"/>
    </row>
    <row r="536" spans="1:7" ht="13.5" customHeight="1">
      <c r="A536" s="23"/>
      <c r="B536" s="15"/>
      <c r="C536" s="59"/>
      <c r="D536" s="59"/>
      <c r="E536" s="59"/>
      <c r="F536" s="59"/>
      <c r="G536" s="59"/>
    </row>
    <row r="537" spans="1:7" ht="13.5" customHeight="1">
      <c r="A537" s="23"/>
      <c r="B537" s="15"/>
      <c r="C537" s="59"/>
      <c r="D537" s="59"/>
      <c r="E537" s="59"/>
      <c r="F537" s="59"/>
      <c r="G537" s="59"/>
    </row>
  </sheetData>
  <printOptions/>
  <pageMargins left="0.75" right="0.75" top="0.5" bottom="0.59" header="0.25" footer="0.26"/>
  <pageSetup horizontalDpi="600" verticalDpi="600" orientation="landscape" paperSize="9" r:id="rId1"/>
  <headerFooter alignWithMargins="0">
    <oddHeader>&amp;L&amp;"Arial,Bold"&amp;14Risk Management -   Work Programme&amp;R&amp;"Arial,Bold"&amp;16Appendix A</oddHeader>
    <oddFooter>&amp;L&amp;9assuranceplan3.xls</oddFooter>
  </headerFooter>
  <rowBreaks count="3" manualBreakCount="3">
    <brk id="32" max="9" man="1"/>
    <brk id="60" max="9" man="1"/>
    <brk id="87" max="9" man="1"/>
  </rowBreaks>
</worksheet>
</file>

<file path=xl/worksheets/sheet3.xml><?xml version="1.0" encoding="utf-8"?>
<worksheet xmlns="http://schemas.openxmlformats.org/spreadsheetml/2006/main" xmlns:r="http://schemas.openxmlformats.org/officeDocument/2006/relationships">
  <dimension ref="A2:J198"/>
  <sheetViews>
    <sheetView workbookViewId="0" topLeftCell="A1">
      <selection activeCell="B5" sqref="B5"/>
    </sheetView>
  </sheetViews>
  <sheetFormatPr defaultColWidth="8.88671875" defaultRowHeight="13.5" customHeight="1"/>
  <cols>
    <col min="1" max="1" width="5.5546875" style="21" customWidth="1"/>
    <col min="2" max="2" width="23.5546875" style="16" customWidth="1"/>
    <col min="3" max="4" width="2.3359375" style="75" customWidth="1"/>
    <col min="5" max="7" width="6.77734375" style="56" customWidth="1"/>
    <col min="8" max="9" width="8.10546875" style="59" customWidth="1"/>
    <col min="10" max="11" width="8.88671875" style="56" customWidth="1"/>
    <col min="12" max="16384" width="8.88671875" style="16" customWidth="1"/>
  </cols>
  <sheetData>
    <row r="2" spans="1:10" ht="13.5" customHeight="1">
      <c r="A2" s="20"/>
      <c r="B2" s="14"/>
      <c r="C2" s="55"/>
      <c r="D2" s="55"/>
      <c r="E2" s="56" t="s">
        <v>2</v>
      </c>
      <c r="F2" s="56" t="s">
        <v>3</v>
      </c>
      <c r="G2" s="56" t="s">
        <v>4</v>
      </c>
      <c r="H2" s="56" t="s">
        <v>5</v>
      </c>
      <c r="I2" s="59" t="s">
        <v>499</v>
      </c>
      <c r="J2" s="55" t="s">
        <v>6</v>
      </c>
    </row>
    <row r="3" spans="1:10" ht="13.5" customHeight="1">
      <c r="A3" s="20"/>
      <c r="B3" s="14"/>
      <c r="C3" s="55"/>
      <c r="D3" s="55"/>
      <c r="E3" s="56" t="s">
        <v>9</v>
      </c>
      <c r="F3" s="55" t="s">
        <v>9</v>
      </c>
      <c r="G3" s="55" t="s">
        <v>9</v>
      </c>
      <c r="H3" s="56" t="s">
        <v>9</v>
      </c>
      <c r="I3" s="56" t="s">
        <v>9</v>
      </c>
      <c r="J3" s="55" t="s">
        <v>9</v>
      </c>
    </row>
    <row r="4" spans="1:7" ht="13.5" customHeight="1">
      <c r="A4" s="20"/>
      <c r="B4" s="14"/>
      <c r="C4" s="57"/>
      <c r="D4" s="57"/>
      <c r="G4" s="58"/>
    </row>
    <row r="5" spans="1:10" ht="13.5" customHeight="1">
      <c r="A5" s="76" t="s">
        <v>297</v>
      </c>
      <c r="C5" s="45"/>
      <c r="D5" s="45"/>
      <c r="E5" s="62"/>
      <c r="F5" s="62"/>
      <c r="G5" s="62"/>
      <c r="H5" s="46"/>
      <c r="I5" s="46"/>
      <c r="J5" s="62"/>
    </row>
    <row r="6" spans="1:10" ht="13.5" customHeight="1">
      <c r="A6" s="31"/>
      <c r="B6" s="26"/>
      <c r="C6" s="45"/>
      <c r="D6" s="45"/>
      <c r="E6" s="62"/>
      <c r="F6" s="62"/>
      <c r="G6" s="62"/>
      <c r="H6" s="46"/>
      <c r="I6" s="46"/>
      <c r="J6" s="62"/>
    </row>
    <row r="7" spans="1:10" ht="13.5" customHeight="1">
      <c r="A7" s="31" t="s">
        <v>298</v>
      </c>
      <c r="C7" s="45"/>
      <c r="D7" s="45"/>
      <c r="E7" s="62"/>
      <c r="F7" s="62"/>
      <c r="G7" s="62"/>
      <c r="H7" s="46"/>
      <c r="I7" s="46"/>
      <c r="J7" s="62"/>
    </row>
    <row r="8" spans="1:10" ht="13.5" customHeight="1">
      <c r="A8" s="31"/>
      <c r="B8" s="109" t="s">
        <v>299</v>
      </c>
      <c r="C8" s="45"/>
      <c r="D8" s="45"/>
      <c r="E8" s="62">
        <v>5</v>
      </c>
      <c r="F8" s="62">
        <v>5</v>
      </c>
      <c r="G8" s="62">
        <v>5</v>
      </c>
      <c r="H8" s="62">
        <v>5</v>
      </c>
      <c r="I8" s="62">
        <v>5</v>
      </c>
      <c r="J8" s="62">
        <f aca="true" t="shared" si="0" ref="J8:J13">SUM(E8:I8)</f>
        <v>25</v>
      </c>
    </row>
    <row r="9" spans="1:10" ht="13.5" customHeight="1">
      <c r="A9" s="31"/>
      <c r="B9" s="109" t="s">
        <v>300</v>
      </c>
      <c r="C9" s="45"/>
      <c r="D9" s="45"/>
      <c r="E9" s="62">
        <v>5</v>
      </c>
      <c r="F9" s="62">
        <v>5</v>
      </c>
      <c r="G9" s="62">
        <v>5</v>
      </c>
      <c r="H9" s="62">
        <v>5</v>
      </c>
      <c r="I9" s="62">
        <v>5</v>
      </c>
      <c r="J9" s="62">
        <f t="shared" si="0"/>
        <v>25</v>
      </c>
    </row>
    <row r="10" spans="1:10" ht="13.5" customHeight="1">
      <c r="A10" s="31"/>
      <c r="B10" s="109" t="s">
        <v>301</v>
      </c>
      <c r="C10" s="45"/>
      <c r="D10" s="45"/>
      <c r="E10" s="62">
        <v>10</v>
      </c>
      <c r="F10" s="62">
        <v>10</v>
      </c>
      <c r="G10" s="62">
        <v>10</v>
      </c>
      <c r="H10" s="62">
        <v>10</v>
      </c>
      <c r="I10" s="62">
        <v>10</v>
      </c>
      <c r="J10" s="62">
        <f t="shared" si="0"/>
        <v>50</v>
      </c>
    </row>
    <row r="11" spans="1:10" ht="13.5" customHeight="1">
      <c r="A11" s="31"/>
      <c r="B11" s="109" t="s">
        <v>302</v>
      </c>
      <c r="C11" s="45"/>
      <c r="D11" s="45"/>
      <c r="E11" s="56">
        <v>20</v>
      </c>
      <c r="F11" s="62">
        <v>10</v>
      </c>
      <c r="G11" s="62">
        <v>10</v>
      </c>
      <c r="H11" s="46">
        <v>10</v>
      </c>
      <c r="I11" s="46">
        <v>10</v>
      </c>
      <c r="J11" s="62">
        <f>SUM(F11:I11)</f>
        <v>40</v>
      </c>
    </row>
    <row r="12" spans="1:10" ht="13.5" customHeight="1">
      <c r="A12" s="31"/>
      <c r="B12" s="109" t="s">
        <v>303</v>
      </c>
      <c r="C12" s="45"/>
      <c r="D12" s="45"/>
      <c r="E12" s="56">
        <v>15</v>
      </c>
      <c r="F12" s="62">
        <v>5</v>
      </c>
      <c r="G12" s="62">
        <v>5</v>
      </c>
      <c r="H12" s="46">
        <v>5</v>
      </c>
      <c r="I12" s="46">
        <v>5</v>
      </c>
      <c r="J12" s="62">
        <f>SUM(F12:I12)</f>
        <v>20</v>
      </c>
    </row>
    <row r="13" spans="1:10" ht="13.5" customHeight="1">
      <c r="A13" s="31"/>
      <c r="B13" s="109" t="s">
        <v>744</v>
      </c>
      <c r="C13" s="45"/>
      <c r="D13" s="45"/>
      <c r="E13" s="62"/>
      <c r="F13" s="62">
        <v>5</v>
      </c>
      <c r="G13" s="62">
        <v>5</v>
      </c>
      <c r="H13" s="62">
        <v>5</v>
      </c>
      <c r="I13" s="62">
        <v>5</v>
      </c>
      <c r="J13" s="62">
        <f t="shared" si="0"/>
        <v>20</v>
      </c>
    </row>
    <row r="14" spans="1:10" ht="13.5" customHeight="1">
      <c r="A14" s="31" t="s">
        <v>304</v>
      </c>
      <c r="B14" s="109"/>
      <c r="C14" s="45"/>
      <c r="D14" s="45"/>
      <c r="E14" s="62"/>
      <c r="F14" s="62"/>
      <c r="G14" s="62"/>
      <c r="H14" s="46"/>
      <c r="I14" s="46"/>
      <c r="J14" s="62"/>
    </row>
    <row r="15" spans="1:10" ht="13.5" customHeight="1">
      <c r="A15" s="31"/>
      <c r="B15" s="109" t="s">
        <v>305</v>
      </c>
      <c r="C15" s="45"/>
      <c r="D15" s="45"/>
      <c r="E15" s="62">
        <v>12</v>
      </c>
      <c r="F15" s="62">
        <v>12</v>
      </c>
      <c r="G15" s="62">
        <v>12</v>
      </c>
      <c r="H15" s="62">
        <v>12</v>
      </c>
      <c r="I15" s="62">
        <v>12</v>
      </c>
      <c r="J15" s="62">
        <f>SUM(E15:I15)</f>
        <v>60</v>
      </c>
    </row>
    <row r="16" spans="1:10" ht="13.5" customHeight="1">
      <c r="A16" s="31"/>
      <c r="B16" s="109" t="s">
        <v>306</v>
      </c>
      <c r="C16" s="45"/>
      <c r="D16" s="45"/>
      <c r="E16" s="62">
        <v>9</v>
      </c>
      <c r="F16" s="62">
        <v>9</v>
      </c>
      <c r="G16" s="62">
        <v>9</v>
      </c>
      <c r="H16" s="62">
        <v>9</v>
      </c>
      <c r="I16" s="62">
        <v>9</v>
      </c>
      <c r="J16" s="62">
        <f>SUM(E16:I16)</f>
        <v>45</v>
      </c>
    </row>
    <row r="17" spans="1:10" ht="13.5" customHeight="1">
      <c r="A17" s="31" t="s">
        <v>307</v>
      </c>
      <c r="B17" s="109"/>
      <c r="C17" s="45"/>
      <c r="D17" s="45"/>
      <c r="J17" s="62"/>
    </row>
    <row r="18" spans="1:10" ht="13.5" customHeight="1">
      <c r="A18" s="31"/>
      <c r="B18" s="109" t="s">
        <v>308</v>
      </c>
      <c r="C18" s="45"/>
      <c r="D18" s="45"/>
      <c r="E18" s="62">
        <f>52*3</f>
        <v>156</v>
      </c>
      <c r="F18" s="62">
        <f>56*3</f>
        <v>168</v>
      </c>
      <c r="G18" s="62">
        <f>56*3</f>
        <v>168</v>
      </c>
      <c r="H18" s="62">
        <f>56*3</f>
        <v>168</v>
      </c>
      <c r="I18" s="59">
        <v>168</v>
      </c>
      <c r="J18" s="62">
        <f>SUM(E18:I18)</f>
        <v>828</v>
      </c>
    </row>
    <row r="19" spans="1:10" ht="13.5" customHeight="1">
      <c r="A19" s="31"/>
      <c r="B19" s="109" t="s">
        <v>309</v>
      </c>
      <c r="C19" s="45"/>
      <c r="D19" s="45"/>
      <c r="E19" s="62">
        <v>0</v>
      </c>
      <c r="F19" s="62">
        <v>0</v>
      </c>
      <c r="G19" s="62">
        <v>0</v>
      </c>
      <c r="H19" s="62">
        <v>0</v>
      </c>
      <c r="I19" s="62">
        <v>0</v>
      </c>
      <c r="J19" s="62">
        <f>SUM(E19:I19)</f>
        <v>0</v>
      </c>
    </row>
    <row r="20" spans="1:10" ht="13.5" customHeight="1">
      <c r="A20" s="31"/>
      <c r="B20" s="109" t="s">
        <v>310</v>
      </c>
      <c r="C20" s="45"/>
      <c r="D20" s="45"/>
      <c r="E20" s="62">
        <v>15</v>
      </c>
      <c r="F20" s="62">
        <v>10</v>
      </c>
      <c r="G20" s="62">
        <v>10</v>
      </c>
      <c r="H20" s="62">
        <v>10</v>
      </c>
      <c r="I20" s="62">
        <v>10</v>
      </c>
      <c r="J20" s="62">
        <f>SUM(E20:I20)</f>
        <v>55</v>
      </c>
    </row>
    <row r="21" spans="1:10" ht="13.5" customHeight="1">
      <c r="A21" s="31" t="s">
        <v>283</v>
      </c>
      <c r="B21" s="109"/>
      <c r="C21" s="45"/>
      <c r="D21" s="45"/>
      <c r="E21" s="62"/>
      <c r="F21" s="62"/>
      <c r="G21" s="62"/>
      <c r="H21" s="46"/>
      <c r="I21" s="46"/>
      <c r="J21" s="62"/>
    </row>
    <row r="22" spans="1:10" ht="13.5" customHeight="1">
      <c r="A22" s="31"/>
      <c r="B22" s="109" t="s">
        <v>311</v>
      </c>
      <c r="C22" s="45"/>
      <c r="D22" s="45"/>
      <c r="E22" s="62">
        <v>12</v>
      </c>
      <c r="F22" s="62">
        <v>12</v>
      </c>
      <c r="G22" s="62">
        <v>12</v>
      </c>
      <c r="H22" s="62">
        <v>12</v>
      </c>
      <c r="I22" s="62">
        <v>12</v>
      </c>
      <c r="J22" s="62">
        <f>SUM(E22:I22)</f>
        <v>60</v>
      </c>
    </row>
    <row r="23" spans="1:10" ht="13.5" customHeight="1">
      <c r="A23" s="31"/>
      <c r="B23" s="109" t="s">
        <v>312</v>
      </c>
      <c r="C23" s="45"/>
      <c r="D23" s="45"/>
      <c r="E23" s="62">
        <v>12</v>
      </c>
      <c r="F23" s="62">
        <v>12</v>
      </c>
      <c r="G23" s="62">
        <v>12</v>
      </c>
      <c r="H23" s="62">
        <v>12</v>
      </c>
      <c r="I23" s="62">
        <v>12</v>
      </c>
      <c r="J23" s="62">
        <f>SUM(E23:I23)</f>
        <v>60</v>
      </c>
    </row>
    <row r="24" spans="1:10" ht="13.5" customHeight="1">
      <c r="A24" s="31" t="s">
        <v>78</v>
      </c>
      <c r="C24" s="45"/>
      <c r="D24" s="45"/>
      <c r="E24" s="62"/>
      <c r="F24" s="62"/>
      <c r="G24" s="62"/>
      <c r="H24" s="46"/>
      <c r="I24" s="46"/>
      <c r="J24" s="62"/>
    </row>
    <row r="25" spans="1:10" ht="13.5" customHeight="1">
      <c r="A25" s="31"/>
      <c r="B25" s="109" t="s">
        <v>313</v>
      </c>
      <c r="C25" s="45"/>
      <c r="D25" s="45"/>
      <c r="E25" s="62"/>
      <c r="F25" s="62">
        <v>12</v>
      </c>
      <c r="G25" s="62">
        <v>6</v>
      </c>
      <c r="H25" s="62">
        <v>6</v>
      </c>
      <c r="I25" s="62">
        <v>6</v>
      </c>
      <c r="J25" s="62">
        <f>SUM(E25:I25)</f>
        <v>30</v>
      </c>
    </row>
    <row r="26" spans="1:10" ht="13.5" customHeight="1">
      <c r="A26" s="31" t="s">
        <v>314</v>
      </c>
      <c r="C26" s="45"/>
      <c r="D26" s="45"/>
      <c r="E26" s="62"/>
      <c r="F26" s="62"/>
      <c r="G26" s="62"/>
      <c r="H26" s="46"/>
      <c r="I26" s="46"/>
      <c r="J26" s="62"/>
    </row>
    <row r="27" spans="1:10" ht="13.5" customHeight="1">
      <c r="A27" s="31"/>
      <c r="B27" s="109" t="s">
        <v>315</v>
      </c>
      <c r="C27" s="45"/>
      <c r="D27" s="45"/>
      <c r="E27" s="62">
        <v>20</v>
      </c>
      <c r="F27" s="62">
        <v>18</v>
      </c>
      <c r="G27" s="62">
        <v>18</v>
      </c>
      <c r="H27" s="62">
        <v>18</v>
      </c>
      <c r="I27" s="62">
        <v>18</v>
      </c>
      <c r="J27" s="62">
        <f>SUM(E27:I27)</f>
        <v>92</v>
      </c>
    </row>
    <row r="28" spans="1:10" ht="13.5" customHeight="1">
      <c r="A28" s="31"/>
      <c r="B28" s="109" t="s">
        <v>316</v>
      </c>
      <c r="C28" s="45"/>
      <c r="D28" s="45"/>
      <c r="E28" s="62"/>
      <c r="F28" s="62">
        <v>6</v>
      </c>
      <c r="G28" s="62">
        <v>6</v>
      </c>
      <c r="H28" s="62">
        <v>6</v>
      </c>
      <c r="I28" s="62">
        <v>6</v>
      </c>
      <c r="J28" s="62">
        <f>SUM(E28:I28)</f>
        <v>24</v>
      </c>
    </row>
    <row r="29" spans="1:10" ht="13.5" customHeight="1">
      <c r="A29" s="31"/>
      <c r="B29" s="109" t="s">
        <v>317</v>
      </c>
      <c r="C29" s="45"/>
      <c r="D29" s="45"/>
      <c r="E29" s="62"/>
      <c r="F29" s="62">
        <v>6</v>
      </c>
      <c r="G29" s="62">
        <v>6</v>
      </c>
      <c r="H29" s="62">
        <v>6</v>
      </c>
      <c r="I29" s="62">
        <v>6</v>
      </c>
      <c r="J29" s="62">
        <f>SUM(E29:I29)</f>
        <v>24</v>
      </c>
    </row>
    <row r="30" spans="1:10" ht="13.5" customHeight="1">
      <c r="A30" s="31"/>
      <c r="B30" s="109" t="s">
        <v>318</v>
      </c>
      <c r="C30" s="45"/>
      <c r="D30" s="45"/>
      <c r="E30" s="62"/>
      <c r="F30" s="62">
        <v>6</v>
      </c>
      <c r="G30" s="62">
        <v>6</v>
      </c>
      <c r="H30" s="62">
        <v>6</v>
      </c>
      <c r="I30" s="62">
        <v>6</v>
      </c>
      <c r="J30" s="62">
        <f>SUM(E30:I30)</f>
        <v>24</v>
      </c>
    </row>
    <row r="31" spans="1:10" ht="13.5" customHeight="1">
      <c r="A31" s="31" t="s">
        <v>319</v>
      </c>
      <c r="C31" s="45"/>
      <c r="D31" s="45"/>
      <c r="E31" s="62"/>
      <c r="F31" s="62"/>
      <c r="G31" s="62"/>
      <c r="H31" s="46"/>
      <c r="I31" s="46"/>
      <c r="J31" s="62">
        <f>SUM(E31:H31)</f>
        <v>0</v>
      </c>
    </row>
    <row r="32" spans="1:10" ht="13.5" customHeight="1">
      <c r="A32" s="31"/>
      <c r="B32" s="109" t="s">
        <v>320</v>
      </c>
      <c r="C32" s="45"/>
      <c r="D32" s="45"/>
      <c r="E32" s="62">
        <v>5</v>
      </c>
      <c r="F32" s="62">
        <v>5</v>
      </c>
      <c r="G32" s="62">
        <v>5</v>
      </c>
      <c r="H32" s="46">
        <v>5</v>
      </c>
      <c r="I32" s="46">
        <v>5</v>
      </c>
      <c r="J32" s="62">
        <f aca="true" t="shared" si="1" ref="J32:J39">SUM(E32:I32)</f>
        <v>25</v>
      </c>
    </row>
    <row r="33" spans="1:10" ht="13.5" customHeight="1">
      <c r="A33" s="31"/>
      <c r="B33" s="109" t="s">
        <v>321</v>
      </c>
      <c r="C33" s="45"/>
      <c r="D33" s="45"/>
      <c r="E33" s="62">
        <f>'H&amp;SSchoolCore'!C88</f>
        <v>25</v>
      </c>
      <c r="F33" s="62">
        <f>'H&amp;SSchoolCore'!D88</f>
        <v>30</v>
      </c>
      <c r="G33" s="62">
        <f>'H&amp;SSchoolCore'!E88</f>
        <v>30</v>
      </c>
      <c r="H33" s="62">
        <f>'H&amp;SSchoolCore'!F88</f>
        <v>30</v>
      </c>
      <c r="I33" s="62">
        <f>'H&amp;SSchoolCore'!G88</f>
        <v>30</v>
      </c>
      <c r="J33" s="62">
        <f t="shared" si="1"/>
        <v>145</v>
      </c>
    </row>
    <row r="34" spans="1:10" ht="13.5" customHeight="1">
      <c r="A34" s="31"/>
      <c r="B34" s="109" t="s">
        <v>322</v>
      </c>
      <c r="C34" s="45"/>
      <c r="D34" s="45"/>
      <c r="E34" s="62">
        <f>'H&amp;SSchoolCore'!C73</f>
        <v>129</v>
      </c>
      <c r="F34" s="62">
        <f>'H&amp;SSchoolCore'!D73</f>
        <v>136</v>
      </c>
      <c r="G34" s="62">
        <f>'H&amp;SSchoolCore'!E73</f>
        <v>136</v>
      </c>
      <c r="H34" s="62">
        <f>'H&amp;SSchoolCore'!F73</f>
        <v>136</v>
      </c>
      <c r="I34" s="62">
        <f>'H&amp;SSchoolCore'!G73</f>
        <v>136</v>
      </c>
      <c r="J34" s="62">
        <f t="shared" si="1"/>
        <v>673</v>
      </c>
    </row>
    <row r="35" spans="1:10" ht="13.5" customHeight="1">
      <c r="A35" s="31"/>
      <c r="B35" s="109" t="s">
        <v>323</v>
      </c>
      <c r="C35" s="45"/>
      <c r="D35" s="45"/>
      <c r="E35" s="62">
        <f>'H&amp;SSchoolCore'!C95</f>
        <v>5</v>
      </c>
      <c r="F35" s="62">
        <f>'H&amp;SSchoolCore'!D95</f>
        <v>5</v>
      </c>
      <c r="G35" s="62">
        <f>'H&amp;SSchoolCore'!E95</f>
        <v>5</v>
      </c>
      <c r="H35" s="62">
        <f>'H&amp;SSchoolCore'!F95</f>
        <v>5</v>
      </c>
      <c r="I35" s="62">
        <f>'H&amp;SSchoolCore'!G95</f>
        <v>5</v>
      </c>
      <c r="J35" s="62">
        <f t="shared" si="1"/>
        <v>25</v>
      </c>
    </row>
    <row r="36" spans="1:10" ht="13.5" customHeight="1">
      <c r="A36" s="31"/>
      <c r="B36" s="109" t="s">
        <v>324</v>
      </c>
      <c r="C36" s="45"/>
      <c r="D36" s="45"/>
      <c r="E36" s="62">
        <f>'H&amp;SSchoolCore'!C102</f>
        <v>2</v>
      </c>
      <c r="F36" s="62">
        <f>'H&amp;SSchoolCore'!D102</f>
        <v>4</v>
      </c>
      <c r="G36" s="62">
        <f>'H&amp;SSchoolCore'!E102</f>
        <v>2</v>
      </c>
      <c r="H36" s="62">
        <f>'H&amp;SSchoolCore'!F102</f>
        <v>4</v>
      </c>
      <c r="I36" s="62">
        <f>'H&amp;SSchoolCore'!G102</f>
        <v>2</v>
      </c>
      <c r="J36" s="62">
        <f t="shared" si="1"/>
        <v>14</v>
      </c>
    </row>
    <row r="37" spans="1:10" ht="13.5" customHeight="1">
      <c r="A37" s="31"/>
      <c r="B37" s="109" t="s">
        <v>325</v>
      </c>
      <c r="C37" s="45"/>
      <c r="D37" s="45"/>
      <c r="E37" s="62">
        <f>'H&amp;SSchoolCore'!C112</f>
        <v>6</v>
      </c>
      <c r="F37" s="62">
        <f>'H&amp;SSchoolCore'!D112</f>
        <v>4</v>
      </c>
      <c r="G37" s="62">
        <f>'H&amp;SSchoolCore'!E112</f>
        <v>6</v>
      </c>
      <c r="H37" s="62">
        <f>'H&amp;SSchoolCore'!F112</f>
        <v>4</v>
      </c>
      <c r="I37" s="62">
        <f>'H&amp;SSchoolCore'!G112</f>
        <v>6</v>
      </c>
      <c r="J37" s="62">
        <f t="shared" si="1"/>
        <v>26</v>
      </c>
    </row>
    <row r="38" spans="1:10" ht="13.5" customHeight="1">
      <c r="A38" s="31"/>
      <c r="B38" s="109" t="s">
        <v>294</v>
      </c>
      <c r="C38" s="45"/>
      <c r="D38" s="45"/>
      <c r="E38" s="62">
        <f>'H&amp;SSchoolCore'!C117</f>
        <v>30</v>
      </c>
      <c r="F38" s="62">
        <f>'H&amp;SSchoolCore'!D117</f>
        <v>20</v>
      </c>
      <c r="G38" s="62">
        <f>'H&amp;SSchoolCore'!E117</f>
        <v>20</v>
      </c>
      <c r="H38" s="62">
        <f>'H&amp;SSchoolCore'!F117</f>
        <v>20</v>
      </c>
      <c r="I38" s="62">
        <f>'H&amp;SSchoolCore'!G117</f>
        <v>20</v>
      </c>
      <c r="J38" s="62">
        <f t="shared" si="1"/>
        <v>110</v>
      </c>
    </row>
    <row r="39" spans="1:10" ht="13.5" customHeight="1">
      <c r="A39" s="31"/>
      <c r="B39" s="109" t="s">
        <v>290</v>
      </c>
      <c r="C39" s="45"/>
      <c r="D39" s="45"/>
      <c r="E39" s="62">
        <f>'H&amp;SSchoolCore'!C116</f>
        <v>2</v>
      </c>
      <c r="F39" s="62">
        <f>'H&amp;SSchoolCore'!D116</f>
        <v>2</v>
      </c>
      <c r="G39" s="62">
        <f>'H&amp;SSchoolCore'!E116</f>
        <v>2</v>
      </c>
      <c r="H39" s="62">
        <f>'H&amp;SSchoolCore'!F116</f>
        <v>2</v>
      </c>
      <c r="I39" s="62">
        <f>'H&amp;SSchoolCore'!G116</f>
        <v>2</v>
      </c>
      <c r="J39" s="62">
        <f t="shared" si="1"/>
        <v>10</v>
      </c>
    </row>
    <row r="40" spans="1:10" ht="13.5" customHeight="1">
      <c r="A40" s="31" t="s">
        <v>294</v>
      </c>
      <c r="C40" s="45"/>
      <c r="D40" s="45"/>
      <c r="E40" s="62"/>
      <c r="F40" s="62"/>
      <c r="G40" s="62"/>
      <c r="H40" s="46"/>
      <c r="I40" s="46"/>
      <c r="J40" s="62"/>
    </row>
    <row r="41" spans="1:10" ht="13.5" customHeight="1">
      <c r="A41" s="31"/>
      <c r="B41" s="109" t="s">
        <v>294</v>
      </c>
      <c r="C41" s="45"/>
      <c r="D41" s="45"/>
      <c r="E41" s="62">
        <v>30</v>
      </c>
      <c r="F41" s="62">
        <v>20</v>
      </c>
      <c r="G41" s="62">
        <v>20</v>
      </c>
      <c r="H41" s="62">
        <v>20</v>
      </c>
      <c r="I41" s="62">
        <v>20</v>
      </c>
      <c r="J41" s="62">
        <f>SUM(E41:I41)</f>
        <v>110</v>
      </c>
    </row>
    <row r="42" spans="1:10" ht="13.5" customHeight="1">
      <c r="A42" s="26"/>
      <c r="B42" s="110" t="s">
        <v>326</v>
      </c>
      <c r="C42" s="45"/>
      <c r="D42" s="45"/>
      <c r="E42" s="62">
        <v>12</v>
      </c>
      <c r="F42" s="62">
        <v>10</v>
      </c>
      <c r="G42" s="62">
        <v>10</v>
      </c>
      <c r="H42" s="62">
        <v>10</v>
      </c>
      <c r="I42" s="62">
        <v>10</v>
      </c>
      <c r="J42" s="62">
        <f>SUM(E42:I42)</f>
        <v>52</v>
      </c>
    </row>
    <row r="43" spans="1:10" ht="13.5" customHeight="1">
      <c r="A43" s="27"/>
      <c r="B43" s="110" t="s">
        <v>327</v>
      </c>
      <c r="C43" s="45"/>
      <c r="D43" s="45"/>
      <c r="E43" s="62">
        <v>12</v>
      </c>
      <c r="F43" s="62">
        <v>10</v>
      </c>
      <c r="G43" s="62">
        <v>10</v>
      </c>
      <c r="H43" s="62">
        <v>10</v>
      </c>
      <c r="I43" s="62">
        <v>10</v>
      </c>
      <c r="J43" s="62">
        <f>SUM(E43:I43)</f>
        <v>52</v>
      </c>
    </row>
    <row r="44" spans="1:10" ht="13.5" customHeight="1">
      <c r="A44" s="26"/>
      <c r="B44" s="16" t="s">
        <v>290</v>
      </c>
      <c r="C44" s="45"/>
      <c r="D44" s="45"/>
      <c r="E44" s="62">
        <v>5</v>
      </c>
      <c r="F44" s="62">
        <v>5</v>
      </c>
      <c r="G44" s="62">
        <v>5</v>
      </c>
      <c r="H44" s="46">
        <v>5</v>
      </c>
      <c r="I44" s="46">
        <v>5</v>
      </c>
      <c r="J44" s="62">
        <f>SUM(E44:I44)</f>
        <v>25</v>
      </c>
    </row>
    <row r="45" spans="1:10" ht="13.5" customHeight="1">
      <c r="A45" s="26"/>
      <c r="C45" s="45"/>
      <c r="D45" s="45"/>
      <c r="E45" s="62"/>
      <c r="F45" s="62"/>
      <c r="G45" s="62"/>
      <c r="H45" s="46"/>
      <c r="I45" s="46"/>
      <c r="J45" s="62"/>
    </row>
    <row r="46" spans="1:10" ht="13.5" customHeight="1">
      <c r="A46" s="26"/>
      <c r="C46" s="56"/>
      <c r="D46" s="56"/>
      <c r="H46" s="56"/>
      <c r="I46" s="56"/>
      <c r="J46" s="62"/>
    </row>
    <row r="47" spans="1:10" ht="13.5" customHeight="1">
      <c r="A47" s="37" t="s">
        <v>328</v>
      </c>
      <c r="B47" s="26"/>
      <c r="C47" s="45"/>
      <c r="D47" s="45"/>
      <c r="E47" s="63">
        <f>SUM(E1:E46)</f>
        <v>554</v>
      </c>
      <c r="F47" s="63">
        <f>SUM(F1:F46)</f>
        <v>562</v>
      </c>
      <c r="G47" s="63">
        <f>SUM(G1:G46)</f>
        <v>556</v>
      </c>
      <c r="H47" s="63">
        <f>SUM(H1:H46)</f>
        <v>556</v>
      </c>
      <c r="I47" s="63">
        <f>SUM(I1:I46)</f>
        <v>556</v>
      </c>
      <c r="J47" s="63">
        <f>SUM(E47:I47)</f>
        <v>2784</v>
      </c>
    </row>
    <row r="48" spans="1:10" ht="13.5" customHeight="1">
      <c r="A48" s="37"/>
      <c r="B48" s="26"/>
      <c r="C48" s="45"/>
      <c r="D48" s="45"/>
      <c r="E48" s="63"/>
      <c r="F48" s="63"/>
      <c r="G48" s="63"/>
      <c r="H48" s="63"/>
      <c r="I48" s="63"/>
      <c r="J48" s="63"/>
    </row>
    <row r="49" spans="1:10" ht="13.5" customHeight="1">
      <c r="A49" s="26"/>
      <c r="B49" s="31"/>
      <c r="C49" s="45"/>
      <c r="D49" s="45"/>
      <c r="E49" s="73"/>
      <c r="F49" s="73"/>
      <c r="G49" s="73"/>
      <c r="H49" s="73"/>
      <c r="I49" s="73"/>
      <c r="J49" s="73"/>
    </row>
    <row r="50" spans="1:10" ht="13.5" customHeight="1">
      <c r="A50" s="26"/>
      <c r="B50" s="40"/>
      <c r="C50" s="47"/>
      <c r="D50" s="45"/>
      <c r="E50" s="73"/>
      <c r="F50" s="73"/>
      <c r="G50" s="73"/>
      <c r="H50" s="73"/>
      <c r="I50" s="73"/>
      <c r="J50" s="73"/>
    </row>
    <row r="51" spans="1:10" ht="13.5" customHeight="1">
      <c r="A51" s="26"/>
      <c r="B51" s="31"/>
      <c r="C51" s="45"/>
      <c r="D51" s="45"/>
      <c r="E51" s="73"/>
      <c r="F51" s="73"/>
      <c r="G51" s="73"/>
      <c r="H51" s="73"/>
      <c r="I51" s="73"/>
      <c r="J51" s="73"/>
    </row>
    <row r="52" spans="1:10" ht="13.5" customHeight="1">
      <c r="A52" s="26"/>
      <c r="B52" s="28"/>
      <c r="C52" s="45"/>
      <c r="D52" s="45"/>
      <c r="E52" s="62"/>
      <c r="F52" s="62"/>
      <c r="G52" s="62"/>
      <c r="H52" s="46"/>
      <c r="I52" s="46"/>
      <c r="J52" s="62"/>
    </row>
    <row r="53" spans="1:10" ht="13.5" customHeight="1">
      <c r="A53" s="26"/>
      <c r="B53" s="28"/>
      <c r="C53" s="45"/>
      <c r="D53" s="45"/>
      <c r="E53" s="62"/>
      <c r="F53" s="62"/>
      <c r="G53" s="62"/>
      <c r="H53" s="46"/>
      <c r="I53" s="46"/>
      <c r="J53" s="62"/>
    </row>
    <row r="54" spans="1:10" ht="13.5" customHeight="1">
      <c r="A54" s="26"/>
      <c r="B54" s="28"/>
      <c r="C54" s="45"/>
      <c r="D54" s="45"/>
      <c r="E54" s="63"/>
      <c r="F54" s="63"/>
      <c r="G54" s="63"/>
      <c r="H54" s="63"/>
      <c r="I54" s="63"/>
      <c r="J54" s="63"/>
    </row>
    <row r="55" spans="1:10" ht="13.5" customHeight="1">
      <c r="A55" s="26"/>
      <c r="B55" s="28"/>
      <c r="C55" s="45"/>
      <c r="D55" s="45"/>
      <c r="E55" s="62"/>
      <c r="F55" s="62"/>
      <c r="G55" s="62"/>
      <c r="H55" s="46"/>
      <c r="I55" s="46"/>
      <c r="J55" s="62"/>
    </row>
    <row r="56" spans="1:10" ht="13.5" customHeight="1">
      <c r="A56" s="31"/>
      <c r="B56" s="40"/>
      <c r="C56" s="46"/>
      <c r="D56" s="46"/>
      <c r="E56" s="46"/>
      <c r="F56" s="46"/>
      <c r="G56" s="46"/>
      <c r="H56" s="46"/>
      <c r="I56" s="46"/>
      <c r="J56" s="46"/>
    </row>
    <row r="57" spans="1:10" ht="13.5" customHeight="1">
      <c r="A57" s="31"/>
      <c r="B57" s="40"/>
      <c r="C57" s="46"/>
      <c r="D57" s="46"/>
      <c r="E57" s="46"/>
      <c r="F57" s="46"/>
      <c r="G57" s="46"/>
      <c r="H57" s="46"/>
      <c r="I57" s="46"/>
      <c r="J57" s="46"/>
    </row>
    <row r="58" spans="1:10" ht="13.5" customHeight="1">
      <c r="A58" s="26"/>
      <c r="B58" s="26"/>
      <c r="C58" s="45"/>
      <c r="D58" s="45"/>
      <c r="E58" s="62"/>
      <c r="F58" s="62"/>
      <c r="G58" s="62"/>
      <c r="H58" s="46"/>
      <c r="I58" s="46"/>
      <c r="J58" s="62"/>
    </row>
    <row r="59" spans="1:10" ht="13.5" customHeight="1">
      <c r="A59" s="26"/>
      <c r="B59" s="26"/>
      <c r="C59" s="45"/>
      <c r="D59" s="45"/>
      <c r="E59" s="62"/>
      <c r="F59" s="62"/>
      <c r="G59" s="62"/>
      <c r="H59" s="46"/>
      <c r="I59" s="46"/>
      <c r="J59" s="62"/>
    </row>
    <row r="60" spans="1:10" ht="13.5" customHeight="1">
      <c r="A60" s="26"/>
      <c r="B60" s="26"/>
      <c r="C60" s="45"/>
      <c r="D60" s="45"/>
      <c r="E60" s="46"/>
      <c r="F60" s="62"/>
      <c r="G60" s="46"/>
      <c r="H60" s="46"/>
      <c r="I60" s="46"/>
      <c r="J60" s="62"/>
    </row>
    <row r="61" spans="1:10" ht="13.5" customHeight="1">
      <c r="A61" s="26"/>
      <c r="B61" s="26"/>
      <c r="C61" s="45"/>
      <c r="D61" s="45"/>
      <c r="E61" s="62"/>
      <c r="F61" s="62"/>
      <c r="G61" s="62"/>
      <c r="H61" s="46"/>
      <c r="I61" s="46"/>
      <c r="J61" s="62"/>
    </row>
    <row r="62" spans="1:10" ht="13.5" customHeight="1">
      <c r="A62" s="26"/>
      <c r="B62" s="28"/>
      <c r="C62" s="45"/>
      <c r="D62" s="45"/>
      <c r="E62" s="62"/>
      <c r="F62" s="62"/>
      <c r="G62" s="62"/>
      <c r="H62" s="46"/>
      <c r="I62" s="46"/>
      <c r="J62" s="62"/>
    </row>
    <row r="63" spans="1:10" ht="13.5" customHeight="1">
      <c r="A63" s="26"/>
      <c r="B63" s="28"/>
      <c r="C63" s="45"/>
      <c r="D63" s="45"/>
      <c r="E63" s="62"/>
      <c r="F63" s="62"/>
      <c r="G63" s="62"/>
      <c r="H63" s="46"/>
      <c r="I63" s="46"/>
      <c r="J63" s="62"/>
    </row>
    <row r="64" spans="1:10" ht="13.5" customHeight="1">
      <c r="A64" s="26"/>
      <c r="B64" s="28"/>
      <c r="C64" s="45"/>
      <c r="D64" s="45"/>
      <c r="E64" s="62"/>
      <c r="F64" s="62"/>
      <c r="G64" s="62"/>
      <c r="H64" s="46"/>
      <c r="I64" s="46"/>
      <c r="J64" s="62"/>
    </row>
    <row r="65" spans="1:10" ht="13.5" customHeight="1">
      <c r="A65" s="26"/>
      <c r="B65" s="28"/>
      <c r="C65" s="45"/>
      <c r="D65" s="45"/>
      <c r="E65" s="63"/>
      <c r="F65" s="63"/>
      <c r="G65" s="63"/>
      <c r="H65" s="63"/>
      <c r="I65" s="63"/>
      <c r="J65" s="63"/>
    </row>
    <row r="66" spans="1:10" ht="13.5" customHeight="1">
      <c r="A66" s="26"/>
      <c r="B66" s="28"/>
      <c r="C66" s="45"/>
      <c r="D66" s="45"/>
      <c r="E66" s="62"/>
      <c r="F66" s="62"/>
      <c r="G66" s="62"/>
      <c r="H66" s="46"/>
      <c r="I66" s="46"/>
      <c r="J66" s="62"/>
    </row>
    <row r="67" spans="1:10" ht="13.5" customHeight="1">
      <c r="A67" s="31"/>
      <c r="B67" s="28"/>
      <c r="C67" s="45"/>
      <c r="D67" s="45"/>
      <c r="E67" s="62"/>
      <c r="F67" s="62"/>
      <c r="G67" s="62"/>
      <c r="H67" s="46"/>
      <c r="I67" s="46"/>
      <c r="J67" s="62"/>
    </row>
    <row r="68" spans="1:10" ht="13.5" customHeight="1">
      <c r="A68" s="31"/>
      <c r="B68" s="28"/>
      <c r="C68" s="45"/>
      <c r="D68" s="45"/>
      <c r="E68" s="62"/>
      <c r="F68" s="62"/>
      <c r="G68" s="62"/>
      <c r="H68" s="46"/>
      <c r="I68" s="46"/>
      <c r="J68" s="62"/>
    </row>
    <row r="69" spans="1:10" ht="13.5" customHeight="1">
      <c r="A69" s="26"/>
      <c r="B69" s="28"/>
      <c r="C69" s="45"/>
      <c r="D69" s="45"/>
      <c r="E69" s="49"/>
      <c r="F69" s="62"/>
      <c r="G69" s="62"/>
      <c r="H69" s="46"/>
      <c r="I69" s="46"/>
      <c r="J69" s="62"/>
    </row>
    <row r="70" spans="1:10" ht="13.5" customHeight="1">
      <c r="A70" s="26"/>
      <c r="B70" s="28"/>
      <c r="C70" s="45"/>
      <c r="D70" s="45"/>
      <c r="E70" s="62"/>
      <c r="F70" s="62"/>
      <c r="G70" s="62"/>
      <c r="H70" s="66"/>
      <c r="I70" s="66"/>
      <c r="J70" s="62"/>
    </row>
    <row r="71" spans="1:10" ht="13.5" customHeight="1">
      <c r="A71" s="26"/>
      <c r="B71" s="28"/>
      <c r="C71" s="45"/>
      <c r="D71" s="45"/>
      <c r="E71" s="62"/>
      <c r="F71" s="62"/>
      <c r="G71" s="62"/>
      <c r="H71" s="46"/>
      <c r="I71" s="46"/>
      <c r="J71" s="62"/>
    </row>
    <row r="72" spans="1:10" ht="13.5" customHeight="1">
      <c r="A72" s="26"/>
      <c r="B72" s="28"/>
      <c r="C72" s="45"/>
      <c r="D72" s="45"/>
      <c r="E72" s="49"/>
      <c r="F72" s="62"/>
      <c r="G72" s="62"/>
      <c r="H72" s="46"/>
      <c r="I72" s="46"/>
      <c r="J72" s="62"/>
    </row>
    <row r="73" spans="1:10" ht="13.5" customHeight="1">
      <c r="A73" s="26"/>
      <c r="B73" s="28"/>
      <c r="C73" s="45"/>
      <c r="D73" s="45"/>
      <c r="E73" s="49"/>
      <c r="F73" s="62"/>
      <c r="G73" s="62"/>
      <c r="H73" s="46"/>
      <c r="I73" s="46"/>
      <c r="J73" s="62"/>
    </row>
    <row r="74" spans="1:10" ht="13.5" customHeight="1">
      <c r="A74" s="26"/>
      <c r="B74" s="28"/>
      <c r="C74" s="45"/>
      <c r="D74" s="45"/>
      <c r="E74" s="62"/>
      <c r="F74" s="62"/>
      <c r="G74" s="62"/>
      <c r="H74" s="46"/>
      <c r="I74" s="46"/>
      <c r="J74" s="62"/>
    </row>
    <row r="75" spans="1:10" ht="13.5" customHeight="1">
      <c r="A75" s="26"/>
      <c r="B75" s="28"/>
      <c r="C75" s="45"/>
      <c r="D75" s="45"/>
      <c r="E75" s="62"/>
      <c r="F75" s="62"/>
      <c r="G75" s="62"/>
      <c r="H75" s="46"/>
      <c r="I75" s="46"/>
      <c r="J75" s="62"/>
    </row>
    <row r="76" spans="1:10" ht="13.5" customHeight="1">
      <c r="A76" s="28"/>
      <c r="B76" s="26"/>
      <c r="C76" s="45"/>
      <c r="D76" s="45"/>
      <c r="E76" s="63"/>
      <c r="F76" s="63"/>
      <c r="G76" s="63"/>
      <c r="H76" s="63"/>
      <c r="I76" s="63"/>
      <c r="J76" s="63"/>
    </row>
    <row r="77" spans="1:10" ht="13.5" customHeight="1">
      <c r="A77" s="28"/>
      <c r="B77" s="26"/>
      <c r="C77" s="45"/>
      <c r="D77" s="45"/>
      <c r="E77" s="62"/>
      <c r="F77" s="62"/>
      <c r="G77" s="62"/>
      <c r="H77" s="46"/>
      <c r="I77" s="46"/>
      <c r="J77" s="62"/>
    </row>
    <row r="78" spans="1:10" ht="13.5" customHeight="1">
      <c r="A78" s="34"/>
      <c r="B78" s="41"/>
      <c r="C78" s="45"/>
      <c r="D78" s="45"/>
      <c r="E78" s="62"/>
      <c r="F78" s="62"/>
      <c r="G78" s="62"/>
      <c r="H78" s="46"/>
      <c r="I78" s="46"/>
      <c r="J78" s="62"/>
    </row>
    <row r="79" spans="1:10" ht="13.5" customHeight="1">
      <c r="A79" s="27"/>
      <c r="B79" s="26"/>
      <c r="C79" s="45"/>
      <c r="D79" s="45"/>
      <c r="E79" s="62"/>
      <c r="F79" s="62"/>
      <c r="G79" s="62"/>
      <c r="H79" s="46"/>
      <c r="I79" s="46"/>
      <c r="J79" s="62"/>
    </row>
    <row r="80" spans="1:10" ht="13.5" customHeight="1">
      <c r="A80" s="27"/>
      <c r="B80" s="26"/>
      <c r="C80" s="45"/>
      <c r="D80" s="45"/>
      <c r="E80" s="62"/>
      <c r="F80" s="62"/>
      <c r="G80" s="62"/>
      <c r="H80" s="46"/>
      <c r="I80" s="46"/>
      <c r="J80" s="62"/>
    </row>
    <row r="81" spans="1:10" ht="13.5" customHeight="1">
      <c r="A81" s="27"/>
      <c r="B81" s="26"/>
      <c r="C81" s="45"/>
      <c r="D81" s="45"/>
      <c r="E81" s="62"/>
      <c r="F81" s="62"/>
      <c r="G81" s="62"/>
      <c r="H81" s="46"/>
      <c r="I81" s="46"/>
      <c r="J81" s="62"/>
    </row>
    <row r="82" spans="1:10" ht="13.5" customHeight="1">
      <c r="A82" s="28"/>
      <c r="B82" s="27"/>
      <c r="C82" s="45"/>
      <c r="D82" s="45"/>
      <c r="E82" s="62"/>
      <c r="F82" s="62"/>
      <c r="G82" s="62"/>
      <c r="H82" s="46"/>
      <c r="I82" s="46"/>
      <c r="J82" s="62"/>
    </row>
    <row r="83" spans="1:10" ht="13.5" customHeight="1">
      <c r="A83" s="28"/>
      <c r="B83" s="28"/>
      <c r="C83" s="45"/>
      <c r="D83" s="45"/>
      <c r="E83" s="62"/>
      <c r="F83" s="62"/>
      <c r="G83" s="62"/>
      <c r="H83" s="46"/>
      <c r="I83" s="46"/>
      <c r="J83" s="62"/>
    </row>
    <row r="84" spans="1:10" ht="13.5" customHeight="1">
      <c r="A84" s="28"/>
      <c r="B84" s="28"/>
      <c r="C84" s="45"/>
      <c r="D84" s="45"/>
      <c r="E84" s="62"/>
      <c r="F84" s="62"/>
      <c r="G84" s="62"/>
      <c r="H84" s="46"/>
      <c r="I84" s="46"/>
      <c r="J84" s="62"/>
    </row>
    <row r="85" spans="1:10" ht="13.5" customHeight="1">
      <c r="A85" s="28"/>
      <c r="B85" s="28"/>
      <c r="C85" s="45"/>
      <c r="D85" s="45"/>
      <c r="E85" s="62"/>
      <c r="F85" s="62"/>
      <c r="G85" s="62"/>
      <c r="H85" s="46"/>
      <c r="I85" s="46"/>
      <c r="J85" s="62"/>
    </row>
    <row r="86" spans="1:10" ht="13.5" customHeight="1">
      <c r="A86" s="28"/>
      <c r="B86" s="28"/>
      <c r="C86" s="45"/>
      <c r="D86" s="45"/>
      <c r="E86" s="62"/>
      <c r="F86" s="62"/>
      <c r="G86" s="62"/>
      <c r="H86" s="46"/>
      <c r="I86" s="46"/>
      <c r="J86" s="62"/>
    </row>
    <row r="87" spans="1:10" ht="13.5" customHeight="1">
      <c r="A87" s="28"/>
      <c r="B87" s="27"/>
      <c r="C87" s="45"/>
      <c r="D87" s="45"/>
      <c r="E87" s="62"/>
      <c r="F87" s="62"/>
      <c r="G87" s="62"/>
      <c r="H87" s="46"/>
      <c r="I87" s="46"/>
      <c r="J87" s="62"/>
    </row>
    <row r="88" spans="1:10" ht="13.5" customHeight="1">
      <c r="A88" s="28"/>
      <c r="B88" s="28"/>
      <c r="C88" s="45"/>
      <c r="D88" s="45"/>
      <c r="E88" s="62"/>
      <c r="F88" s="62"/>
      <c r="G88" s="62"/>
      <c r="H88" s="46"/>
      <c r="I88" s="46"/>
      <c r="J88" s="62"/>
    </row>
    <row r="89" spans="1:10" ht="13.5" customHeight="1">
      <c r="A89" s="28"/>
      <c r="B89" s="28"/>
      <c r="C89" s="45"/>
      <c r="D89" s="45"/>
      <c r="E89" s="62"/>
      <c r="F89" s="62"/>
      <c r="G89" s="62"/>
      <c r="H89" s="46"/>
      <c r="I89" s="46"/>
      <c r="J89" s="62"/>
    </row>
    <row r="90" spans="1:10" ht="13.5" customHeight="1">
      <c r="A90" s="28"/>
      <c r="B90" s="28"/>
      <c r="C90" s="45"/>
      <c r="D90" s="45"/>
      <c r="E90" s="62"/>
      <c r="F90" s="62"/>
      <c r="G90" s="62"/>
      <c r="H90" s="46"/>
      <c r="I90" s="46"/>
      <c r="J90" s="62"/>
    </row>
    <row r="91" spans="1:10" ht="13.5" customHeight="1">
      <c r="A91" s="28"/>
      <c r="B91" s="27"/>
      <c r="C91" s="45"/>
      <c r="D91" s="45"/>
      <c r="E91" s="62"/>
      <c r="F91" s="62"/>
      <c r="G91" s="62"/>
      <c r="H91" s="46"/>
      <c r="I91" s="46"/>
      <c r="J91" s="62"/>
    </row>
    <row r="92" spans="1:10" ht="13.5" customHeight="1">
      <c r="A92" s="28"/>
      <c r="B92" s="28"/>
      <c r="C92" s="45"/>
      <c r="D92" s="45"/>
      <c r="E92" s="62"/>
      <c r="F92" s="62"/>
      <c r="G92" s="65"/>
      <c r="H92" s="46"/>
      <c r="I92" s="46"/>
      <c r="J92" s="62"/>
    </row>
    <row r="93" spans="1:10" ht="13.5" customHeight="1">
      <c r="A93" s="28"/>
      <c r="B93" s="28"/>
      <c r="C93" s="45"/>
      <c r="D93" s="45"/>
      <c r="E93" s="62"/>
      <c r="F93" s="62"/>
      <c r="G93" s="62"/>
      <c r="H93" s="66"/>
      <c r="I93" s="66"/>
      <c r="J93" s="62"/>
    </row>
    <row r="94" spans="1:10" ht="13.5" customHeight="1">
      <c r="A94" s="28"/>
      <c r="B94" s="28"/>
      <c r="C94" s="45"/>
      <c r="D94" s="45"/>
      <c r="E94" s="62"/>
      <c r="F94" s="62"/>
      <c r="G94" s="62"/>
      <c r="H94" s="46"/>
      <c r="I94" s="46"/>
      <c r="J94" s="62"/>
    </row>
    <row r="95" spans="1:10" ht="13.5" customHeight="1">
      <c r="A95" s="28"/>
      <c r="B95" s="28"/>
      <c r="C95" s="45"/>
      <c r="D95" s="45"/>
      <c r="E95" s="62"/>
      <c r="F95" s="62"/>
      <c r="G95" s="62"/>
      <c r="H95" s="46"/>
      <c r="I95" s="46"/>
      <c r="J95" s="62"/>
    </row>
    <row r="96" spans="1:10" ht="13.5" customHeight="1">
      <c r="A96" s="28"/>
      <c r="B96" s="28"/>
      <c r="C96" s="45"/>
      <c r="D96" s="45"/>
      <c r="E96" s="65"/>
      <c r="F96" s="62"/>
      <c r="G96" s="62"/>
      <c r="H96" s="46"/>
      <c r="I96" s="46"/>
      <c r="J96" s="62"/>
    </row>
    <row r="97" spans="1:10" ht="13.5" customHeight="1">
      <c r="A97" s="28"/>
      <c r="B97" s="28"/>
      <c r="C97" s="45"/>
      <c r="D97" s="45"/>
      <c r="E97" s="62"/>
      <c r="F97" s="62"/>
      <c r="G97" s="62"/>
      <c r="H97" s="46"/>
      <c r="I97" s="46"/>
      <c r="J97" s="62"/>
    </row>
    <row r="98" spans="1:10" ht="13.5" customHeight="1">
      <c r="A98" s="28"/>
      <c r="B98" s="28"/>
      <c r="C98" s="45"/>
      <c r="D98" s="45"/>
      <c r="E98" s="62"/>
      <c r="F98" s="62"/>
      <c r="G98" s="62"/>
      <c r="H98" s="46"/>
      <c r="I98" s="46"/>
      <c r="J98" s="62"/>
    </row>
    <row r="99" spans="1:10" ht="13.5" customHeight="1">
      <c r="A99" s="28"/>
      <c r="B99" s="28"/>
      <c r="C99" s="45"/>
      <c r="D99" s="45"/>
      <c r="E99" s="62"/>
      <c r="F99" s="62"/>
      <c r="G99" s="62"/>
      <c r="H99" s="46"/>
      <c r="I99" s="46"/>
      <c r="J99" s="62"/>
    </row>
    <row r="100" spans="1:10" ht="13.5" customHeight="1">
      <c r="A100" s="28"/>
      <c r="B100" s="28"/>
      <c r="C100" s="45"/>
      <c r="D100" s="45"/>
      <c r="E100" s="62"/>
      <c r="F100" s="62"/>
      <c r="G100" s="62"/>
      <c r="H100" s="46"/>
      <c r="I100" s="46"/>
      <c r="J100" s="62"/>
    </row>
    <row r="101" spans="1:10" ht="13.5" customHeight="1">
      <c r="A101" s="28"/>
      <c r="B101" s="28"/>
      <c r="C101" s="45"/>
      <c r="D101" s="45"/>
      <c r="E101" s="63"/>
      <c r="F101" s="63"/>
      <c r="G101" s="63"/>
      <c r="H101" s="63"/>
      <c r="I101" s="63"/>
      <c r="J101" s="63"/>
    </row>
    <row r="102" spans="1:10" ht="13.5" customHeight="1">
      <c r="A102" s="28"/>
      <c r="B102" s="28"/>
      <c r="C102" s="45"/>
      <c r="D102" s="45"/>
      <c r="E102" s="63"/>
      <c r="F102" s="63"/>
      <c r="G102" s="63"/>
      <c r="H102" s="63"/>
      <c r="I102" s="63"/>
      <c r="J102" s="63"/>
    </row>
    <row r="103" spans="1:10" ht="13.5" customHeight="1">
      <c r="A103" s="31"/>
      <c r="B103" s="28"/>
      <c r="C103" s="45"/>
      <c r="D103" s="45"/>
      <c r="E103" s="63"/>
      <c r="F103" s="63"/>
      <c r="G103" s="63"/>
      <c r="H103" s="46"/>
      <c r="I103" s="46"/>
      <c r="J103" s="63"/>
    </row>
    <row r="104" spans="1:10" ht="13.5" customHeight="1">
      <c r="A104" s="31"/>
      <c r="B104" s="28"/>
      <c r="C104" s="45"/>
      <c r="D104" s="45"/>
      <c r="E104" s="63"/>
      <c r="F104" s="63"/>
      <c r="G104" s="63"/>
      <c r="H104" s="46"/>
      <c r="I104" s="46"/>
      <c r="J104" s="63"/>
    </row>
    <row r="105" spans="1:10" ht="13.5" customHeight="1">
      <c r="A105" s="31"/>
      <c r="B105" s="28"/>
      <c r="C105" s="45"/>
      <c r="D105" s="45"/>
      <c r="E105" s="65"/>
      <c r="F105" s="63"/>
      <c r="G105" s="63"/>
      <c r="H105" s="66"/>
      <c r="I105" s="66"/>
      <c r="J105" s="62"/>
    </row>
    <row r="106" spans="1:10" ht="13.5" customHeight="1">
      <c r="A106" s="31"/>
      <c r="B106" s="28"/>
      <c r="C106" s="45"/>
      <c r="D106" s="45"/>
      <c r="E106" s="63"/>
      <c r="F106" s="63"/>
      <c r="G106" s="63"/>
      <c r="H106" s="46"/>
      <c r="I106" s="46"/>
      <c r="J106" s="62"/>
    </row>
    <row r="107" spans="1:10" ht="13.5" customHeight="1">
      <c r="A107" s="28"/>
      <c r="B107" s="28"/>
      <c r="C107" s="45"/>
      <c r="D107" s="45"/>
      <c r="E107" s="62"/>
      <c r="F107" s="62"/>
      <c r="G107" s="62"/>
      <c r="H107" s="46"/>
      <c r="I107" s="46"/>
      <c r="J107" s="62"/>
    </row>
    <row r="108" spans="1:10" ht="13.5" customHeight="1">
      <c r="A108" s="26"/>
      <c r="B108" s="28"/>
      <c r="C108" s="45"/>
      <c r="D108" s="45"/>
      <c r="E108" s="62"/>
      <c r="F108" s="62"/>
      <c r="G108" s="65"/>
      <c r="H108" s="46"/>
      <c r="I108" s="46"/>
      <c r="J108" s="62"/>
    </row>
    <row r="109" spans="1:10" ht="13.5" customHeight="1">
      <c r="A109" s="26"/>
      <c r="B109" s="28"/>
      <c r="C109" s="45"/>
      <c r="D109" s="45"/>
      <c r="E109" s="62"/>
      <c r="F109" s="62"/>
      <c r="G109" s="62"/>
      <c r="H109" s="46"/>
      <c r="I109" s="46"/>
      <c r="J109" s="62"/>
    </row>
    <row r="110" spans="1:10" ht="13.5" customHeight="1">
      <c r="A110" s="26"/>
      <c r="B110" s="28"/>
      <c r="C110" s="45"/>
      <c r="D110" s="45"/>
      <c r="E110" s="63"/>
      <c r="F110" s="63"/>
      <c r="G110" s="63"/>
      <c r="H110" s="46"/>
      <c r="I110" s="46"/>
      <c r="J110" s="63"/>
    </row>
    <row r="111" spans="1:10" ht="13.5" customHeight="1">
      <c r="A111" s="26"/>
      <c r="B111" s="28"/>
      <c r="C111" s="45"/>
      <c r="D111" s="45"/>
      <c r="E111" s="63"/>
      <c r="F111" s="63"/>
      <c r="G111" s="63"/>
      <c r="H111" s="63"/>
      <c r="I111" s="63"/>
      <c r="J111" s="63"/>
    </row>
    <row r="112" spans="1:10" ht="13.5" customHeight="1">
      <c r="A112" s="16"/>
      <c r="C112" s="16"/>
      <c r="D112" s="16"/>
      <c r="E112" s="16"/>
      <c r="F112" s="16"/>
      <c r="G112" s="16"/>
      <c r="H112" s="16"/>
      <c r="I112" s="16"/>
      <c r="J112" s="16"/>
    </row>
    <row r="113" spans="1:10" ht="13.5" customHeight="1">
      <c r="A113" s="34"/>
      <c r="B113" s="28"/>
      <c r="C113" s="45"/>
      <c r="D113" s="45"/>
      <c r="E113" s="63"/>
      <c r="F113" s="63"/>
      <c r="G113" s="63"/>
      <c r="H113" s="63"/>
      <c r="I113" s="63"/>
      <c r="J113" s="63"/>
    </row>
    <row r="114" spans="1:10" ht="13.5" customHeight="1">
      <c r="A114" s="34"/>
      <c r="B114" s="38"/>
      <c r="C114" s="45"/>
      <c r="D114" s="45"/>
      <c r="E114" s="63"/>
      <c r="F114" s="63"/>
      <c r="G114" s="63"/>
      <c r="H114" s="63"/>
      <c r="I114" s="63"/>
      <c r="J114" s="63"/>
    </row>
    <row r="115" spans="1:10" ht="13.5" customHeight="1">
      <c r="A115" s="27"/>
      <c r="B115" s="28"/>
      <c r="C115" s="45"/>
      <c r="D115" s="45"/>
      <c r="E115" s="63"/>
      <c r="F115" s="63"/>
      <c r="G115" s="63"/>
      <c r="H115" s="46"/>
      <c r="I115" s="46"/>
      <c r="J115" s="63"/>
    </row>
    <row r="116" spans="1:10" ht="13.5" customHeight="1">
      <c r="A116" s="26"/>
      <c r="B116" s="29"/>
      <c r="C116" s="46"/>
      <c r="D116" s="46"/>
      <c r="E116" s="46"/>
      <c r="F116" s="46"/>
      <c r="G116" s="46"/>
      <c r="H116" s="46"/>
      <c r="I116" s="46"/>
      <c r="J116" s="46"/>
    </row>
    <row r="117" spans="1:10" ht="13.5" customHeight="1">
      <c r="A117" s="26"/>
      <c r="B117" s="29"/>
      <c r="C117" s="46"/>
      <c r="D117" s="46"/>
      <c r="E117" s="46"/>
      <c r="F117" s="46"/>
      <c r="G117" s="46"/>
      <c r="H117" s="46"/>
      <c r="I117" s="46"/>
      <c r="J117" s="62"/>
    </row>
    <row r="118" spans="1:10" ht="13.5" customHeight="1">
      <c r="A118" s="26"/>
      <c r="B118" s="29"/>
      <c r="C118" s="46"/>
      <c r="D118" s="46"/>
      <c r="E118" s="46"/>
      <c r="F118" s="46"/>
      <c r="G118" s="46"/>
      <c r="H118" s="46"/>
      <c r="I118" s="46"/>
      <c r="J118" s="62"/>
    </row>
    <row r="119" spans="1:10" ht="13.5" customHeight="1">
      <c r="A119" s="26"/>
      <c r="B119" s="28"/>
      <c r="C119" s="45"/>
      <c r="D119" s="45"/>
      <c r="E119" s="62"/>
      <c r="F119" s="62"/>
      <c r="G119" s="62"/>
      <c r="H119" s="46"/>
      <c r="I119" s="46"/>
      <c r="J119" s="62"/>
    </row>
    <row r="120" spans="1:10" ht="13.5" customHeight="1">
      <c r="A120" s="26"/>
      <c r="B120" s="28"/>
      <c r="C120" s="45"/>
      <c r="D120" s="45"/>
      <c r="E120" s="62"/>
      <c r="F120" s="62"/>
      <c r="G120" s="62"/>
      <c r="H120" s="46"/>
      <c r="I120" s="46"/>
      <c r="J120" s="62"/>
    </row>
    <row r="121" spans="1:10" ht="13.5" customHeight="1">
      <c r="A121" s="26"/>
      <c r="B121" s="28"/>
      <c r="C121" s="45"/>
      <c r="D121" s="45"/>
      <c r="E121" s="62"/>
      <c r="F121" s="62"/>
      <c r="G121" s="62"/>
      <c r="H121" s="46"/>
      <c r="I121" s="46"/>
      <c r="J121" s="62"/>
    </row>
    <row r="122" spans="1:10" ht="13.5" customHeight="1">
      <c r="A122" s="26"/>
      <c r="B122" s="28"/>
      <c r="C122" s="45"/>
      <c r="D122" s="45"/>
      <c r="E122" s="63"/>
      <c r="F122" s="63"/>
      <c r="G122" s="63"/>
      <c r="H122" s="63"/>
      <c r="I122" s="63"/>
      <c r="J122" s="63"/>
    </row>
    <row r="123" spans="1:10" ht="13.5" customHeight="1">
      <c r="A123" s="26"/>
      <c r="B123" s="28"/>
      <c r="C123" s="45"/>
      <c r="D123" s="45"/>
      <c r="E123" s="63"/>
      <c r="F123" s="63"/>
      <c r="G123" s="63"/>
      <c r="H123" s="63"/>
      <c r="I123" s="63"/>
      <c r="J123" s="63"/>
    </row>
    <row r="124" spans="1:10" ht="13.5" customHeight="1">
      <c r="A124" s="24"/>
      <c r="B124" s="28"/>
      <c r="C124" s="45"/>
      <c r="D124" s="45"/>
      <c r="E124" s="63"/>
      <c r="F124" s="63"/>
      <c r="G124" s="63"/>
      <c r="H124" s="63"/>
      <c r="I124" s="63"/>
      <c r="J124" s="63"/>
    </row>
    <row r="125" spans="1:10" ht="13.5" customHeight="1">
      <c r="A125" s="26"/>
      <c r="B125" s="28"/>
      <c r="C125" s="45"/>
      <c r="D125" s="45"/>
      <c r="E125" s="63"/>
      <c r="F125" s="63"/>
      <c r="G125" s="63"/>
      <c r="H125" s="63"/>
      <c r="I125" s="63"/>
      <c r="J125" s="63"/>
    </row>
    <row r="126" spans="1:10" ht="13.5" customHeight="1">
      <c r="A126" s="26"/>
      <c r="B126" s="28"/>
      <c r="C126" s="45"/>
      <c r="D126" s="45"/>
      <c r="E126" s="62"/>
      <c r="F126" s="62"/>
      <c r="G126" s="62"/>
      <c r="H126" s="62"/>
      <c r="I126" s="62"/>
      <c r="J126" s="62"/>
    </row>
    <row r="127" spans="1:10" ht="13.5" customHeight="1">
      <c r="A127" s="26"/>
      <c r="B127" s="28"/>
      <c r="C127" s="45"/>
      <c r="D127" s="45"/>
      <c r="E127" s="62"/>
      <c r="F127" s="62"/>
      <c r="G127" s="62"/>
      <c r="H127" s="62"/>
      <c r="I127" s="62"/>
      <c r="J127" s="62"/>
    </row>
    <row r="128" spans="1:10" ht="13.5" customHeight="1">
      <c r="A128" s="26"/>
      <c r="B128" s="28"/>
      <c r="C128" s="45"/>
      <c r="D128" s="45"/>
      <c r="E128" s="62"/>
      <c r="F128" s="62"/>
      <c r="G128" s="62"/>
      <c r="H128" s="62"/>
      <c r="I128" s="62"/>
      <c r="J128" s="63"/>
    </row>
    <row r="129" spans="1:10" ht="13.5" customHeight="1">
      <c r="A129" s="26"/>
      <c r="B129" s="28"/>
      <c r="C129" s="45"/>
      <c r="D129" s="45"/>
      <c r="E129" s="63"/>
      <c r="F129" s="63"/>
      <c r="G129" s="63"/>
      <c r="H129" s="63"/>
      <c r="I129" s="63"/>
      <c r="J129" s="63"/>
    </row>
    <row r="130" spans="1:10" ht="13.5" customHeight="1">
      <c r="A130" s="26"/>
      <c r="B130" s="28"/>
      <c r="C130" s="45"/>
      <c r="D130" s="45"/>
      <c r="E130" s="63"/>
      <c r="F130" s="63"/>
      <c r="G130" s="63"/>
      <c r="H130" s="63"/>
      <c r="I130" s="63"/>
      <c r="J130" s="63"/>
    </row>
    <row r="131" spans="1:10" ht="13.5" customHeight="1">
      <c r="A131" s="24"/>
      <c r="B131" s="42"/>
      <c r="C131" s="45"/>
      <c r="D131" s="45"/>
      <c r="E131" s="63"/>
      <c r="F131" s="63"/>
      <c r="G131" s="63"/>
      <c r="H131" s="63"/>
      <c r="I131" s="63"/>
      <c r="J131" s="63"/>
    </row>
    <row r="132" spans="1:10" ht="13.5" customHeight="1">
      <c r="A132" s="26"/>
      <c r="B132" s="28"/>
      <c r="C132" s="45"/>
      <c r="D132" s="45"/>
      <c r="E132" s="63"/>
      <c r="F132" s="63"/>
      <c r="G132" s="63"/>
      <c r="H132" s="63"/>
      <c r="I132" s="63"/>
      <c r="J132" s="63"/>
    </row>
    <row r="133" spans="1:10" ht="13.5" customHeight="1">
      <c r="A133" s="26"/>
      <c r="B133" s="28"/>
      <c r="C133" s="45"/>
      <c r="D133" s="45"/>
      <c r="E133" s="63"/>
      <c r="F133" s="63"/>
      <c r="G133" s="63"/>
      <c r="H133" s="46"/>
      <c r="I133" s="46"/>
      <c r="J133" s="63"/>
    </row>
    <row r="134" spans="1:10" ht="13.5" customHeight="1">
      <c r="A134" s="26"/>
      <c r="B134" s="28"/>
      <c r="C134" s="45"/>
      <c r="D134" s="45"/>
      <c r="E134" s="62"/>
      <c r="F134" s="62"/>
      <c r="G134" s="62"/>
      <c r="H134" s="46"/>
      <c r="I134" s="46"/>
      <c r="J134" s="63"/>
    </row>
    <row r="135" spans="1:10" ht="13.5" customHeight="1">
      <c r="A135" s="26"/>
      <c r="B135" s="28"/>
      <c r="C135" s="45"/>
      <c r="D135" s="45"/>
      <c r="E135" s="63"/>
      <c r="F135" s="63"/>
      <c r="G135" s="63"/>
      <c r="H135" s="46"/>
      <c r="I135" s="46"/>
      <c r="J135" s="63"/>
    </row>
    <row r="136" spans="1:10" ht="13.5" customHeight="1">
      <c r="A136" s="26"/>
      <c r="B136" s="28"/>
      <c r="C136" s="45"/>
      <c r="D136" s="45"/>
      <c r="E136" s="63"/>
      <c r="F136" s="63"/>
      <c r="G136" s="63"/>
      <c r="H136" s="63"/>
      <c r="I136" s="63"/>
      <c r="J136" s="71"/>
    </row>
    <row r="137" spans="1:10" ht="13.5" customHeight="1">
      <c r="A137" s="26"/>
      <c r="B137" s="28"/>
      <c r="C137" s="45"/>
      <c r="D137" s="45"/>
      <c r="E137" s="63"/>
      <c r="F137" s="63"/>
      <c r="G137" s="63"/>
      <c r="H137" s="46"/>
      <c r="I137" s="46"/>
      <c r="J137" s="63"/>
    </row>
    <row r="138" spans="1:10" ht="13.5" customHeight="1">
      <c r="A138" s="26"/>
      <c r="B138" s="28"/>
      <c r="C138" s="45"/>
      <c r="D138" s="45"/>
      <c r="E138" s="63"/>
      <c r="F138" s="63"/>
      <c r="G138" s="63"/>
      <c r="H138" s="46"/>
      <c r="I138" s="46"/>
      <c r="J138" s="63"/>
    </row>
    <row r="139" spans="1:10" ht="13.5" customHeight="1">
      <c r="A139" s="26"/>
      <c r="B139" s="28"/>
      <c r="C139" s="45"/>
      <c r="D139" s="45"/>
      <c r="E139" s="62"/>
      <c r="F139" s="62"/>
      <c r="G139" s="62"/>
      <c r="H139" s="46"/>
      <c r="I139" s="46"/>
      <c r="J139" s="62"/>
    </row>
    <row r="140" spans="1:10" ht="13.5" customHeight="1">
      <c r="A140" s="37"/>
      <c r="B140" s="26"/>
      <c r="C140" s="45"/>
      <c r="D140" s="45"/>
      <c r="E140" s="71"/>
      <c r="F140" s="71"/>
      <c r="G140" s="71"/>
      <c r="H140" s="71"/>
      <c r="I140" s="71"/>
      <c r="J140" s="71"/>
    </row>
    <row r="141" spans="1:10" ht="13.5" customHeight="1">
      <c r="A141" s="37"/>
      <c r="B141" s="26"/>
      <c r="C141" s="45"/>
      <c r="D141" s="45"/>
      <c r="E141" s="71"/>
      <c r="F141" s="71"/>
      <c r="G141" s="71"/>
      <c r="H141" s="46"/>
      <c r="I141" s="46"/>
      <c r="J141" s="71"/>
    </row>
    <row r="142" spans="1:10" ht="13.5" customHeight="1">
      <c r="A142" s="37"/>
      <c r="B142" s="26"/>
      <c r="C142" s="45"/>
      <c r="D142" s="45"/>
      <c r="E142" s="63"/>
      <c r="F142" s="63"/>
      <c r="G142" s="63"/>
      <c r="H142" s="46"/>
      <c r="I142" s="46"/>
      <c r="J142" s="63"/>
    </row>
    <row r="143" spans="1:10" ht="13.5" customHeight="1">
      <c r="A143" s="39"/>
      <c r="B143" s="26"/>
      <c r="C143" s="45"/>
      <c r="D143" s="45"/>
      <c r="E143" s="63"/>
      <c r="F143" s="63"/>
      <c r="G143" s="63"/>
      <c r="H143" s="46"/>
      <c r="I143" s="46"/>
      <c r="J143" s="62"/>
    </row>
    <row r="144" spans="1:10" ht="13.5" customHeight="1">
      <c r="A144" s="26"/>
      <c r="B144" s="26"/>
      <c r="C144" s="45"/>
      <c r="D144" s="45"/>
      <c r="E144" s="62"/>
      <c r="F144" s="62"/>
      <c r="G144" s="62"/>
      <c r="H144" s="46"/>
      <c r="I144" s="46"/>
      <c r="J144" s="62"/>
    </row>
    <row r="145" spans="1:10" ht="13.5" customHeight="1">
      <c r="A145" s="30"/>
      <c r="B145" s="26"/>
      <c r="C145" s="45"/>
      <c r="D145" s="45"/>
      <c r="E145" s="62"/>
      <c r="F145" s="62"/>
      <c r="G145" s="62"/>
      <c r="H145" s="72"/>
      <c r="I145" s="72"/>
      <c r="J145" s="62"/>
    </row>
    <row r="146" spans="1:10" ht="13.5" customHeight="1">
      <c r="A146" s="26"/>
      <c r="B146" s="26"/>
      <c r="C146" s="45"/>
      <c r="D146" s="45"/>
      <c r="E146" s="62"/>
      <c r="F146" s="62"/>
      <c r="G146" s="62"/>
      <c r="H146" s="46"/>
      <c r="I146" s="46"/>
      <c r="J146" s="62"/>
    </row>
    <row r="147" spans="1:10" ht="13.5" customHeight="1">
      <c r="A147" s="37"/>
      <c r="B147" s="26"/>
      <c r="C147" s="45"/>
      <c r="D147" s="45"/>
      <c r="E147" s="63"/>
      <c r="F147" s="63"/>
      <c r="G147" s="63"/>
      <c r="H147" s="63"/>
      <c r="I147" s="63"/>
      <c r="J147" s="63"/>
    </row>
    <row r="148" spans="1:10" ht="13.5" customHeight="1">
      <c r="A148" s="37"/>
      <c r="B148" s="26"/>
      <c r="C148" s="45"/>
      <c r="D148" s="45"/>
      <c r="E148" s="63"/>
      <c r="F148" s="63"/>
      <c r="G148" s="63"/>
      <c r="H148" s="63"/>
      <c r="I148" s="63"/>
      <c r="J148" s="63"/>
    </row>
    <row r="149" spans="1:10" ht="13.5" customHeight="1">
      <c r="A149" s="26"/>
      <c r="B149" s="31"/>
      <c r="C149" s="45"/>
      <c r="D149" s="45"/>
      <c r="E149" s="73"/>
      <c r="F149" s="73"/>
      <c r="G149" s="73"/>
      <c r="H149" s="73"/>
      <c r="I149" s="73"/>
      <c r="J149" s="73"/>
    </row>
    <row r="150" spans="1:10" ht="13.5" customHeight="1">
      <c r="A150" s="26"/>
      <c r="B150" s="40"/>
      <c r="C150" s="47"/>
      <c r="D150" s="47"/>
      <c r="E150" s="73"/>
      <c r="F150" s="73"/>
      <c r="G150" s="73"/>
      <c r="H150" s="73"/>
      <c r="I150" s="73"/>
      <c r="J150" s="73"/>
    </row>
    <row r="151" spans="1:10" ht="13.5" customHeight="1">
      <c r="A151" s="26"/>
      <c r="B151" s="31"/>
      <c r="C151" s="45"/>
      <c r="D151" s="45"/>
      <c r="E151" s="73"/>
      <c r="F151" s="73"/>
      <c r="G151" s="73"/>
      <c r="H151" s="73"/>
      <c r="I151" s="73"/>
      <c r="J151" s="73"/>
    </row>
    <row r="152" spans="1:10" ht="13.5" customHeight="1">
      <c r="A152" s="37"/>
      <c r="B152" s="26"/>
      <c r="C152" s="45"/>
      <c r="D152" s="45"/>
      <c r="E152" s="62"/>
      <c r="F152" s="62"/>
      <c r="G152" s="62"/>
      <c r="H152" s="46"/>
      <c r="I152" s="46"/>
      <c r="J152" s="62"/>
    </row>
    <row r="153" spans="1:10" ht="13.5" customHeight="1">
      <c r="A153" s="26"/>
      <c r="B153" s="26"/>
      <c r="C153" s="45"/>
      <c r="D153" s="45"/>
      <c r="E153" s="62"/>
      <c r="F153" s="62"/>
      <c r="G153" s="62"/>
      <c r="H153" s="46"/>
      <c r="I153" s="46"/>
      <c r="J153" s="62"/>
    </row>
    <row r="154" spans="1:10" ht="13.5" customHeight="1">
      <c r="A154" s="26"/>
      <c r="B154" s="43"/>
      <c r="C154" s="45"/>
      <c r="D154" s="45"/>
      <c r="E154" s="62"/>
      <c r="F154" s="62"/>
      <c r="G154" s="62"/>
      <c r="H154" s="62"/>
      <c r="I154" s="62"/>
      <c r="J154" s="62"/>
    </row>
    <row r="155" spans="1:10" ht="13.5" customHeight="1">
      <c r="A155" s="26"/>
      <c r="B155" s="43"/>
      <c r="C155" s="45"/>
      <c r="D155" s="45"/>
      <c r="E155" s="62"/>
      <c r="F155" s="62"/>
      <c r="G155" s="62"/>
      <c r="H155" s="62"/>
      <c r="I155" s="62"/>
      <c r="J155" s="62"/>
    </row>
    <row r="156" spans="1:10" ht="13.5" customHeight="1">
      <c r="A156" s="26"/>
      <c r="B156" s="44"/>
      <c r="C156" s="54"/>
      <c r="D156" s="54"/>
      <c r="E156" s="62"/>
      <c r="F156" s="62"/>
      <c r="G156" s="62"/>
      <c r="H156" s="62"/>
      <c r="I156" s="62"/>
      <c r="J156" s="62"/>
    </row>
    <row r="157" spans="1:10" ht="13.5" customHeight="1">
      <c r="A157" s="26"/>
      <c r="B157" s="44"/>
      <c r="C157" s="54"/>
      <c r="D157" s="54"/>
      <c r="E157" s="62"/>
      <c r="F157" s="62"/>
      <c r="G157" s="62"/>
      <c r="H157" s="62"/>
      <c r="I157" s="62"/>
      <c r="J157" s="62"/>
    </row>
    <row r="158" spans="1:10" ht="13.5" customHeight="1">
      <c r="A158" s="26"/>
      <c r="B158" s="44"/>
      <c r="C158" s="54"/>
      <c r="D158" s="54"/>
      <c r="E158" s="63"/>
      <c r="F158" s="63"/>
      <c r="G158" s="63"/>
      <c r="H158" s="63"/>
      <c r="I158" s="63"/>
      <c r="J158" s="63"/>
    </row>
    <row r="159" spans="1:10" ht="13.5" customHeight="1">
      <c r="A159" s="26"/>
      <c r="B159" s="26"/>
      <c r="C159" s="54"/>
      <c r="D159" s="54"/>
      <c r="E159" s="62"/>
      <c r="F159" s="62"/>
      <c r="G159" s="62"/>
      <c r="H159" s="46"/>
      <c r="I159" s="46"/>
      <c r="J159" s="62"/>
    </row>
    <row r="160" spans="1:10" ht="13.5" customHeight="1">
      <c r="A160" s="37"/>
      <c r="B160" s="26"/>
      <c r="C160" s="45"/>
      <c r="D160" s="45"/>
      <c r="E160" s="62"/>
      <c r="F160" s="62"/>
      <c r="G160" s="62"/>
      <c r="H160" s="46"/>
      <c r="I160" s="46"/>
      <c r="J160" s="62"/>
    </row>
    <row r="161" spans="1:10" ht="13.5" customHeight="1">
      <c r="A161" s="26"/>
      <c r="B161" s="26"/>
      <c r="C161" s="45"/>
      <c r="D161" s="45"/>
      <c r="E161" s="62"/>
      <c r="F161" s="62"/>
      <c r="G161" s="62"/>
      <c r="H161" s="46"/>
      <c r="I161" s="46"/>
      <c r="J161" s="62"/>
    </row>
    <row r="162" spans="1:10" ht="13.5" customHeight="1">
      <c r="A162" s="26"/>
      <c r="B162" s="44"/>
      <c r="C162" s="45"/>
      <c r="D162" s="45"/>
      <c r="E162" s="62"/>
      <c r="F162" s="62"/>
      <c r="G162" s="62"/>
      <c r="H162" s="62"/>
      <c r="I162" s="62"/>
      <c r="J162" s="62"/>
    </row>
    <row r="163" spans="1:10" ht="13.5" customHeight="1">
      <c r="A163" s="26"/>
      <c r="B163" s="44"/>
      <c r="C163" s="54"/>
      <c r="D163" s="54"/>
      <c r="E163" s="62"/>
      <c r="F163" s="62"/>
      <c r="G163" s="62"/>
      <c r="H163" s="62"/>
      <c r="I163" s="62"/>
      <c r="J163" s="62"/>
    </row>
    <row r="164" spans="1:10" ht="13.5" customHeight="1">
      <c r="A164" s="26"/>
      <c r="B164" s="44"/>
      <c r="C164" s="54"/>
      <c r="D164" s="54"/>
      <c r="E164" s="62"/>
      <c r="F164" s="62"/>
      <c r="G164" s="62"/>
      <c r="H164" s="62"/>
      <c r="I164" s="62"/>
      <c r="J164" s="62"/>
    </row>
    <row r="165" spans="1:10" ht="13.5" customHeight="1">
      <c r="A165" s="26"/>
      <c r="B165" s="44"/>
      <c r="C165" s="54"/>
      <c r="D165" s="54"/>
      <c r="E165" s="62"/>
      <c r="F165" s="62"/>
      <c r="G165" s="62"/>
      <c r="H165" s="62"/>
      <c r="I165" s="62"/>
      <c r="J165" s="62"/>
    </row>
    <row r="166" spans="1:10" ht="13.5" customHeight="1">
      <c r="A166" s="26"/>
      <c r="B166" s="44"/>
      <c r="C166" s="54"/>
      <c r="D166" s="54"/>
      <c r="E166" s="62"/>
      <c r="F166" s="62"/>
      <c r="G166" s="62"/>
      <c r="H166" s="62"/>
      <c r="I166" s="62"/>
      <c r="J166" s="62"/>
    </row>
    <row r="167" spans="1:10" ht="13.5" customHeight="1">
      <c r="A167" s="26"/>
      <c r="B167" s="44"/>
      <c r="C167" s="54"/>
      <c r="D167" s="54"/>
      <c r="E167" s="63"/>
      <c r="F167" s="63"/>
      <c r="G167" s="63"/>
      <c r="H167" s="63"/>
      <c r="I167" s="63"/>
      <c r="J167" s="63"/>
    </row>
    <row r="168" spans="1:10" ht="13.5" customHeight="1">
      <c r="A168" s="37"/>
      <c r="B168" s="26"/>
      <c r="C168" s="45"/>
      <c r="D168" s="45"/>
      <c r="E168" s="63"/>
      <c r="F168" s="63"/>
      <c r="G168" s="63"/>
      <c r="H168" s="63"/>
      <c r="I168" s="63"/>
      <c r="J168" s="63"/>
    </row>
    <row r="169" spans="1:10" ht="13.5" customHeight="1">
      <c r="A169" s="20"/>
      <c r="B169" s="14"/>
      <c r="C169" s="47"/>
      <c r="D169" s="47"/>
      <c r="E169" s="74"/>
      <c r="F169" s="74"/>
      <c r="G169" s="74"/>
      <c r="H169" s="74"/>
      <c r="I169" s="74"/>
      <c r="J169" s="74"/>
    </row>
    <row r="170" spans="1:10" ht="13.5" customHeight="1">
      <c r="A170" s="20"/>
      <c r="B170" s="14"/>
      <c r="C170" s="47"/>
      <c r="D170" s="47"/>
      <c r="E170" s="46"/>
      <c r="F170" s="46"/>
      <c r="G170" s="46"/>
      <c r="H170" s="46"/>
      <c r="I170" s="46"/>
      <c r="J170" s="46"/>
    </row>
    <row r="171" spans="1:10" ht="13.5" customHeight="1">
      <c r="A171" s="20"/>
      <c r="B171" s="14"/>
      <c r="C171" s="47"/>
      <c r="D171" s="47"/>
      <c r="E171" s="74"/>
      <c r="F171" s="74"/>
      <c r="G171" s="74"/>
      <c r="H171" s="74"/>
      <c r="I171" s="74"/>
      <c r="J171" s="74"/>
    </row>
    <row r="172" spans="1:10" ht="13.5" customHeight="1">
      <c r="A172" s="20"/>
      <c r="B172" s="14"/>
      <c r="C172" s="47"/>
      <c r="D172" s="47"/>
      <c r="E172" s="46"/>
      <c r="F172" s="46"/>
      <c r="G172" s="46"/>
      <c r="H172" s="46"/>
      <c r="I172" s="46"/>
      <c r="J172" s="46"/>
    </row>
    <row r="173" spans="1:10" ht="13.5" customHeight="1">
      <c r="A173" s="20"/>
      <c r="B173" s="14"/>
      <c r="C173" s="47"/>
      <c r="D173" s="47"/>
      <c r="E173" s="46"/>
      <c r="F173" s="46"/>
      <c r="G173" s="46"/>
      <c r="H173" s="46"/>
      <c r="I173" s="46"/>
      <c r="J173" s="46"/>
    </row>
    <row r="174" spans="1:10" ht="13.5" customHeight="1">
      <c r="A174" s="20"/>
      <c r="B174" s="14"/>
      <c r="C174" s="47"/>
      <c r="D174" s="47"/>
      <c r="E174" s="46"/>
      <c r="F174" s="46"/>
      <c r="G174" s="46"/>
      <c r="H174" s="46"/>
      <c r="I174" s="46"/>
      <c r="J174" s="46"/>
    </row>
    <row r="175" spans="1:10" ht="13.5" customHeight="1">
      <c r="A175" s="20"/>
      <c r="B175" s="14"/>
      <c r="C175" s="45"/>
      <c r="D175" s="45"/>
      <c r="E175" s="62"/>
      <c r="F175" s="62"/>
      <c r="G175" s="62"/>
      <c r="H175" s="62"/>
      <c r="I175" s="62"/>
      <c r="J175" s="62"/>
    </row>
    <row r="176" spans="1:10" ht="13.5" customHeight="1">
      <c r="A176" s="22"/>
      <c r="B176" s="19"/>
      <c r="C176" s="48"/>
      <c r="D176" s="48"/>
      <c r="E176" s="48"/>
      <c r="F176" s="48"/>
      <c r="G176" s="48"/>
      <c r="H176" s="48"/>
      <c r="I176" s="48"/>
      <c r="J176" s="48"/>
    </row>
    <row r="177" spans="1:10" ht="13.5" customHeight="1">
      <c r="A177" s="20"/>
      <c r="B177" s="14"/>
      <c r="C177" s="48"/>
      <c r="D177" s="48"/>
      <c r="E177" s="48"/>
      <c r="F177" s="48"/>
      <c r="G177" s="48"/>
      <c r="H177" s="48"/>
      <c r="I177" s="48"/>
      <c r="J177" s="48"/>
    </row>
    <row r="178" spans="3:10" ht="13.5" customHeight="1">
      <c r="C178" s="48"/>
      <c r="D178" s="48"/>
      <c r="E178" s="48"/>
      <c r="F178" s="48"/>
      <c r="G178" s="48"/>
      <c r="H178" s="48"/>
      <c r="I178" s="48"/>
      <c r="J178" s="48"/>
    </row>
    <row r="179" spans="3:10" ht="13.5" customHeight="1">
      <c r="C179" s="48"/>
      <c r="D179" s="48"/>
      <c r="E179" s="48"/>
      <c r="F179" s="48"/>
      <c r="G179" s="48"/>
      <c r="H179" s="48"/>
      <c r="I179" s="48"/>
      <c r="J179" s="48"/>
    </row>
    <row r="180" spans="3:10" ht="13.5" customHeight="1">
      <c r="C180" s="48"/>
      <c r="D180" s="48"/>
      <c r="E180" s="48"/>
      <c r="F180" s="48"/>
      <c r="G180" s="48"/>
      <c r="H180" s="48"/>
      <c r="I180" s="48"/>
      <c r="J180" s="48"/>
    </row>
    <row r="181" spans="3:10" ht="13.5" customHeight="1">
      <c r="C181" s="48"/>
      <c r="D181" s="48"/>
      <c r="E181" s="48"/>
      <c r="F181" s="48"/>
      <c r="G181" s="48"/>
      <c r="H181" s="48"/>
      <c r="I181" s="48"/>
      <c r="J181" s="48"/>
    </row>
    <row r="182" spans="3:10" ht="13.5" customHeight="1">
      <c r="C182" s="48"/>
      <c r="D182" s="48"/>
      <c r="E182" s="48"/>
      <c r="F182" s="48"/>
      <c r="G182" s="48"/>
      <c r="H182" s="48"/>
      <c r="I182" s="48"/>
      <c r="J182" s="48"/>
    </row>
    <row r="183" spans="3:10" ht="13.5" customHeight="1">
      <c r="C183" s="48"/>
      <c r="D183" s="48"/>
      <c r="E183" s="48"/>
      <c r="F183" s="48"/>
      <c r="G183" s="48"/>
      <c r="H183" s="48"/>
      <c r="I183" s="48"/>
      <c r="J183" s="48"/>
    </row>
    <row r="184" spans="1:10" ht="13.5" customHeight="1">
      <c r="A184" s="20"/>
      <c r="B184" s="14"/>
      <c r="C184" s="48"/>
      <c r="D184" s="48"/>
      <c r="E184" s="48"/>
      <c r="F184" s="48"/>
      <c r="G184" s="48"/>
      <c r="H184" s="48"/>
      <c r="I184" s="48"/>
      <c r="J184" s="48"/>
    </row>
    <row r="185" spans="1:10" ht="13.5" customHeight="1">
      <c r="A185" s="23"/>
      <c r="B185" s="15"/>
      <c r="C185" s="48"/>
      <c r="D185" s="48"/>
      <c r="E185" s="48"/>
      <c r="F185" s="48"/>
      <c r="G185" s="48"/>
      <c r="H185" s="48"/>
      <c r="I185" s="48"/>
      <c r="J185" s="48"/>
    </row>
    <row r="186" spans="1:10" ht="13.5" customHeight="1">
      <c r="A186" s="23"/>
      <c r="B186" s="15"/>
      <c r="C186" s="48"/>
      <c r="D186" s="48"/>
      <c r="E186" s="48"/>
      <c r="F186" s="48"/>
      <c r="G186" s="48"/>
      <c r="H186" s="48"/>
      <c r="I186" s="48"/>
      <c r="J186" s="48"/>
    </row>
    <row r="187" spans="1:10" ht="13.5" customHeight="1">
      <c r="A187" s="23"/>
      <c r="B187" s="15"/>
      <c r="C187" s="48"/>
      <c r="D187" s="48"/>
      <c r="E187" s="48"/>
      <c r="F187" s="48"/>
      <c r="G187" s="48"/>
      <c r="H187" s="48"/>
      <c r="I187" s="48"/>
      <c r="J187" s="48"/>
    </row>
    <row r="188" spans="1:10" ht="13.5" customHeight="1">
      <c r="A188" s="23"/>
      <c r="B188" s="15"/>
      <c r="C188" s="48"/>
      <c r="D188" s="48"/>
      <c r="E188" s="48"/>
      <c r="F188" s="48"/>
      <c r="G188" s="48"/>
      <c r="H188" s="48"/>
      <c r="I188" s="48"/>
      <c r="J188" s="48"/>
    </row>
    <row r="189" spans="1:10" ht="13.5" customHeight="1">
      <c r="A189" s="23"/>
      <c r="B189" s="15"/>
      <c r="C189" s="48"/>
      <c r="D189" s="48"/>
      <c r="E189" s="48"/>
      <c r="F189" s="48"/>
      <c r="G189" s="48"/>
      <c r="H189" s="48"/>
      <c r="I189" s="48"/>
      <c r="J189" s="48"/>
    </row>
    <row r="190" spans="1:10" ht="13.5" customHeight="1">
      <c r="A190" s="23"/>
      <c r="B190" s="15"/>
      <c r="C190" s="47"/>
      <c r="D190" s="47"/>
      <c r="E190" s="46"/>
      <c r="F190" s="46"/>
      <c r="G190" s="46"/>
      <c r="H190" s="46"/>
      <c r="I190" s="46"/>
      <c r="J190" s="46"/>
    </row>
    <row r="191" spans="1:10" ht="13.5" customHeight="1">
      <c r="A191" s="23"/>
      <c r="B191" s="15"/>
      <c r="C191" s="47"/>
      <c r="D191" s="47"/>
      <c r="E191" s="46"/>
      <c r="F191" s="46"/>
      <c r="G191" s="46"/>
      <c r="H191" s="46"/>
      <c r="I191" s="46"/>
      <c r="J191" s="46"/>
    </row>
    <row r="192" spans="1:10" ht="13.5" customHeight="1">
      <c r="A192" s="23"/>
      <c r="B192" s="15"/>
      <c r="C192" s="47"/>
      <c r="D192" s="47"/>
      <c r="E192" s="46"/>
      <c r="F192" s="46"/>
      <c r="G192" s="46"/>
      <c r="H192" s="46"/>
      <c r="I192" s="46"/>
      <c r="J192" s="46"/>
    </row>
    <row r="193" spans="1:10" ht="13.5" customHeight="1">
      <c r="A193" s="23"/>
      <c r="B193" s="15"/>
      <c r="C193" s="47"/>
      <c r="D193" s="47"/>
      <c r="E193" s="46"/>
      <c r="F193" s="46"/>
      <c r="G193" s="46"/>
      <c r="H193" s="46"/>
      <c r="I193" s="46"/>
      <c r="J193" s="46"/>
    </row>
    <row r="194" spans="1:10" ht="13.5" customHeight="1">
      <c r="A194" s="23"/>
      <c r="B194" s="15"/>
      <c r="C194" s="47"/>
      <c r="D194" s="47"/>
      <c r="E194" s="46"/>
      <c r="F194" s="46"/>
      <c r="G194" s="46"/>
      <c r="H194" s="46"/>
      <c r="I194" s="46"/>
      <c r="J194" s="46"/>
    </row>
    <row r="195" spans="1:7" ht="13.5" customHeight="1">
      <c r="A195" s="23"/>
      <c r="B195" s="15"/>
      <c r="C195" s="59"/>
      <c r="D195" s="59"/>
      <c r="E195" s="59"/>
      <c r="F195" s="59"/>
      <c r="G195" s="59"/>
    </row>
    <row r="196" spans="1:7" ht="13.5" customHeight="1">
      <c r="A196" s="23"/>
      <c r="B196" s="15"/>
      <c r="C196" s="59"/>
      <c r="D196" s="59"/>
      <c r="E196" s="59"/>
      <c r="F196" s="59"/>
      <c r="G196" s="59"/>
    </row>
    <row r="197" spans="1:7" ht="13.5" customHeight="1">
      <c r="A197" s="23"/>
      <c r="B197" s="15"/>
      <c r="C197" s="59"/>
      <c r="D197" s="59"/>
      <c r="E197" s="59"/>
      <c r="F197" s="59"/>
      <c r="G197" s="59"/>
    </row>
    <row r="198" spans="1:7" ht="13.5" customHeight="1">
      <c r="A198" s="23"/>
      <c r="B198" s="15"/>
      <c r="C198" s="59"/>
      <c r="D198" s="59"/>
      <c r="E198" s="59"/>
      <c r="F198" s="59"/>
      <c r="G198" s="59"/>
    </row>
  </sheetData>
  <printOptions/>
  <pageMargins left="0.75" right="0.75" top="0.82" bottom="1" header="0.5" footer="0.5"/>
  <pageSetup horizontalDpi="600" verticalDpi="600" orientation="landscape" paperSize="9" r:id="rId1"/>
  <headerFooter alignWithMargins="0">
    <oddHeader>&amp;L&amp;"Arial,Bold"&amp;14Health and Safety - Work Programme &amp;R&amp;"Arial,Bold"&amp;16Appendix B</oddHeader>
  </headerFooter>
</worksheet>
</file>

<file path=xl/worksheets/sheet4.xml><?xml version="1.0" encoding="utf-8"?>
<worksheet xmlns="http://schemas.openxmlformats.org/spreadsheetml/2006/main" xmlns:r="http://schemas.openxmlformats.org/officeDocument/2006/relationships">
  <dimension ref="A1:I71"/>
  <sheetViews>
    <sheetView view="pageBreakPreview" zoomScaleSheetLayoutView="100" workbookViewId="0" topLeftCell="A1">
      <selection activeCell="A8" sqref="A8"/>
    </sheetView>
  </sheetViews>
  <sheetFormatPr defaultColWidth="8.88671875" defaultRowHeight="15"/>
  <cols>
    <col min="1" max="1" width="9.88671875" style="1" customWidth="1"/>
    <col min="2" max="2" width="22.3359375" style="1" customWidth="1"/>
    <col min="3" max="3" width="18.21484375" style="1" customWidth="1"/>
    <col min="4" max="4" width="8.10546875" style="122" customWidth="1"/>
    <col min="5" max="6" width="6.99609375" style="122" customWidth="1"/>
    <col min="7" max="7" width="9.5546875" style="122" customWidth="1"/>
    <col min="8" max="8" width="9.77734375" style="122" customWidth="1"/>
    <col min="9" max="9" width="16.5546875" style="161" customWidth="1"/>
    <col min="10" max="16384" width="8.88671875" style="1" customWidth="1"/>
  </cols>
  <sheetData>
    <row r="1" spans="1:9" ht="12.75">
      <c r="A1" s="160" t="s">
        <v>329</v>
      </c>
      <c r="B1" s="160" t="s">
        <v>330</v>
      </c>
      <c r="C1" s="160" t="s">
        <v>331</v>
      </c>
      <c r="D1" s="162" t="s">
        <v>332</v>
      </c>
      <c r="E1" s="162" t="s">
        <v>333</v>
      </c>
      <c r="F1" s="162" t="s">
        <v>334</v>
      </c>
      <c r="G1" s="162" t="s">
        <v>335</v>
      </c>
      <c r="H1" s="164" t="s">
        <v>336</v>
      </c>
      <c r="I1" s="162" t="s">
        <v>337</v>
      </c>
    </row>
    <row r="2" spans="1:9" ht="12.75">
      <c r="A2" s="161" t="s">
        <v>338</v>
      </c>
      <c r="B2" s="161" t="s">
        <v>209</v>
      </c>
      <c r="C2" s="161"/>
      <c r="D2" s="163"/>
      <c r="E2" s="179"/>
      <c r="F2" s="176"/>
      <c r="G2" s="176"/>
      <c r="H2" s="165"/>
      <c r="I2" s="178"/>
    </row>
    <row r="3" spans="1:8" ht="12.75">
      <c r="A3" s="161" t="s">
        <v>339</v>
      </c>
      <c r="B3" s="161" t="s">
        <v>750</v>
      </c>
      <c r="C3" s="161"/>
      <c r="D3" s="163"/>
      <c r="E3" s="175"/>
      <c r="F3" s="175"/>
      <c r="G3" s="175"/>
      <c r="H3" s="165"/>
    </row>
    <row r="4" spans="1:8" ht="12.75">
      <c r="A4" s="161" t="s">
        <v>340</v>
      </c>
      <c r="B4" s="161" t="s">
        <v>751</v>
      </c>
      <c r="C4" s="161"/>
      <c r="D4" s="163"/>
      <c r="E4" s="175"/>
      <c r="F4" s="175"/>
      <c r="G4" s="175"/>
      <c r="H4" s="165"/>
    </row>
    <row r="5" spans="1:9" ht="12.75">
      <c r="A5" s="161" t="s">
        <v>341</v>
      </c>
      <c r="B5" s="161" t="s">
        <v>752</v>
      </c>
      <c r="C5" s="161"/>
      <c r="D5" s="163"/>
      <c r="E5" s="179"/>
      <c r="F5" s="176"/>
      <c r="G5" s="176"/>
      <c r="H5" s="177"/>
      <c r="I5" s="178"/>
    </row>
    <row r="6" spans="1:9" ht="12.75">
      <c r="A6" s="161" t="s">
        <v>342</v>
      </c>
      <c r="B6" s="161" t="s">
        <v>753</v>
      </c>
      <c r="C6" s="161"/>
      <c r="D6" s="163"/>
      <c r="E6" s="179"/>
      <c r="F6" s="180"/>
      <c r="G6" s="180"/>
      <c r="H6" s="177"/>
      <c r="I6" s="178"/>
    </row>
    <row r="7" spans="1:8" ht="12.75">
      <c r="A7" s="161" t="s">
        <v>343</v>
      </c>
      <c r="B7" s="161" t="s">
        <v>754</v>
      </c>
      <c r="C7" s="161"/>
      <c r="D7" s="163"/>
      <c r="E7" s="175"/>
      <c r="F7" s="175"/>
      <c r="G7" s="175"/>
      <c r="H7" s="165"/>
    </row>
    <row r="8" spans="1:8" ht="12.75">
      <c r="A8" s="161" t="s">
        <v>344</v>
      </c>
      <c r="B8" s="161" t="s">
        <v>755</v>
      </c>
      <c r="C8" s="161"/>
      <c r="D8" s="163"/>
      <c r="E8" s="175"/>
      <c r="F8" s="175"/>
      <c r="G8" s="175"/>
      <c r="H8" s="165"/>
    </row>
    <row r="9" spans="1:8" ht="12.75">
      <c r="A9" s="161" t="s">
        <v>346</v>
      </c>
      <c r="B9" s="161" t="s">
        <v>756</v>
      </c>
      <c r="C9" s="161"/>
      <c r="D9" s="163"/>
      <c r="E9" s="175"/>
      <c r="F9" s="175"/>
      <c r="G9" s="175"/>
      <c r="H9" s="165"/>
    </row>
    <row r="10" spans="1:8" ht="12.75">
      <c r="A10" s="161" t="s">
        <v>347</v>
      </c>
      <c r="B10" s="161" t="s">
        <v>783</v>
      </c>
      <c r="C10" s="161"/>
      <c r="D10" s="163"/>
      <c r="E10" s="175"/>
      <c r="F10" s="175"/>
      <c r="G10" s="175"/>
      <c r="H10" s="165"/>
    </row>
    <row r="11" spans="1:9" ht="12.75">
      <c r="A11" s="161" t="s">
        <v>348</v>
      </c>
      <c r="B11" s="161" t="s">
        <v>757</v>
      </c>
      <c r="C11" s="161"/>
      <c r="D11" s="163"/>
      <c r="E11" s="179"/>
      <c r="F11" s="179"/>
      <c r="G11" s="179"/>
      <c r="H11" s="177"/>
      <c r="I11" s="178"/>
    </row>
    <row r="12" spans="1:9" ht="12.75">
      <c r="A12" s="161" t="s">
        <v>349</v>
      </c>
      <c r="B12" s="161" t="s">
        <v>777</v>
      </c>
      <c r="C12" s="161"/>
      <c r="D12" s="163"/>
      <c r="E12" s="179"/>
      <c r="F12" s="180"/>
      <c r="G12" s="180"/>
      <c r="H12" s="177"/>
      <c r="I12" s="178"/>
    </row>
    <row r="13" spans="1:8" ht="12.75">
      <c r="A13" s="161" t="s">
        <v>350</v>
      </c>
      <c r="B13" s="161" t="s">
        <v>553</v>
      </c>
      <c r="C13" s="161"/>
      <c r="D13" s="163"/>
      <c r="E13" s="175"/>
      <c r="F13" s="185"/>
      <c r="G13" s="185"/>
      <c r="H13" s="165"/>
    </row>
    <row r="14" spans="1:9" ht="12.75">
      <c r="A14" s="161" t="s">
        <v>351</v>
      </c>
      <c r="B14" s="161" t="s">
        <v>759</v>
      </c>
      <c r="C14" s="161"/>
      <c r="D14" s="163"/>
      <c r="E14" s="179"/>
      <c r="F14" s="180"/>
      <c r="G14" s="180"/>
      <c r="H14" s="177"/>
      <c r="I14" s="178"/>
    </row>
    <row r="15" spans="1:8" ht="12.75">
      <c r="A15" s="161" t="s">
        <v>352</v>
      </c>
      <c r="B15" s="161" t="s">
        <v>760</v>
      </c>
      <c r="C15" s="161"/>
      <c r="D15" s="163"/>
      <c r="E15" s="175"/>
      <c r="F15" s="175"/>
      <c r="G15" s="185"/>
      <c r="H15" s="165"/>
    </row>
    <row r="16" spans="1:9" ht="12.75">
      <c r="A16" s="161" t="s">
        <v>353</v>
      </c>
      <c r="B16" s="161" t="s">
        <v>761</v>
      </c>
      <c r="C16" s="161"/>
      <c r="D16" s="163"/>
      <c r="E16" s="179"/>
      <c r="F16" s="179"/>
      <c r="G16" s="179"/>
      <c r="H16" s="165"/>
      <c r="I16" s="178"/>
    </row>
    <row r="17" spans="1:9" ht="12.75">
      <c r="A17" s="161" t="s">
        <v>745</v>
      </c>
      <c r="B17" s="161" t="s">
        <v>762</v>
      </c>
      <c r="C17" s="161"/>
      <c r="D17" s="163"/>
      <c r="E17" s="175"/>
      <c r="F17" s="175"/>
      <c r="G17" s="175"/>
      <c r="H17" s="165"/>
      <c r="I17" s="184"/>
    </row>
    <row r="18" spans="1:8" ht="12.75">
      <c r="A18" s="161" t="s">
        <v>354</v>
      </c>
      <c r="B18" s="161" t="s">
        <v>763</v>
      </c>
      <c r="C18" s="161"/>
      <c r="D18" s="163"/>
      <c r="E18" s="175"/>
      <c r="F18" s="175"/>
      <c r="G18" s="175"/>
      <c r="H18" s="165"/>
    </row>
    <row r="19" spans="1:8" ht="12.75">
      <c r="A19" s="161" t="s">
        <v>355</v>
      </c>
      <c r="B19" s="161" t="s">
        <v>764</v>
      </c>
      <c r="C19" s="161"/>
      <c r="D19" s="163"/>
      <c r="E19" s="175"/>
      <c r="F19" s="175"/>
      <c r="G19" s="166"/>
      <c r="H19" s="165"/>
    </row>
    <row r="20" spans="1:8" ht="12.75">
      <c r="A20" s="161" t="s">
        <v>356</v>
      </c>
      <c r="B20" s="161" t="s">
        <v>765</v>
      </c>
      <c r="C20" s="161"/>
      <c r="D20" s="163"/>
      <c r="E20" s="175"/>
      <c r="F20" s="175"/>
      <c r="G20" s="185"/>
      <c r="H20" s="165"/>
    </row>
    <row r="21" spans="1:9" ht="12.75">
      <c r="A21" s="161" t="s">
        <v>357</v>
      </c>
      <c r="B21" s="161" t="s">
        <v>766</v>
      </c>
      <c r="C21" s="161"/>
      <c r="D21" s="163"/>
      <c r="E21" s="179"/>
      <c r="F21" s="179"/>
      <c r="G21" s="179"/>
      <c r="H21" s="165"/>
      <c r="I21" s="178"/>
    </row>
    <row r="22" spans="1:9" ht="12.75">
      <c r="A22" s="161" t="s">
        <v>358</v>
      </c>
      <c r="B22" s="161" t="s">
        <v>767</v>
      </c>
      <c r="C22" s="161"/>
      <c r="D22" s="163"/>
      <c r="E22" s="175"/>
      <c r="F22" s="163"/>
      <c r="G22" s="176"/>
      <c r="H22" s="177"/>
      <c r="I22" s="184"/>
    </row>
    <row r="23" spans="1:9" ht="12.75">
      <c r="A23" s="161" t="s">
        <v>359</v>
      </c>
      <c r="B23" s="161" t="s">
        <v>768</v>
      </c>
      <c r="C23" s="161"/>
      <c r="D23" s="163"/>
      <c r="E23" s="179"/>
      <c r="F23" s="163"/>
      <c r="G23" s="180"/>
      <c r="H23" s="165"/>
      <c r="I23" s="178"/>
    </row>
    <row r="24" spans="1:8" ht="12.75">
      <c r="A24" s="161" t="s">
        <v>360</v>
      </c>
      <c r="B24" s="161" t="s">
        <v>769</v>
      </c>
      <c r="C24" s="161"/>
      <c r="D24" s="163"/>
      <c r="E24" s="175"/>
      <c r="F24" s="175"/>
      <c r="G24" s="175"/>
      <c r="H24" s="165"/>
    </row>
    <row r="25" spans="1:9" ht="12.75">
      <c r="A25" s="161" t="s">
        <v>361</v>
      </c>
      <c r="B25" s="161" t="s">
        <v>770</v>
      </c>
      <c r="C25" s="161"/>
      <c r="D25" s="163"/>
      <c r="E25" s="179"/>
      <c r="F25" s="179"/>
      <c r="G25" s="175"/>
      <c r="H25" s="165"/>
      <c r="I25" s="178"/>
    </row>
    <row r="26" spans="1:8" ht="12.75">
      <c r="A26" s="161" t="s">
        <v>362</v>
      </c>
      <c r="B26" s="1" t="s">
        <v>771</v>
      </c>
      <c r="C26" s="161"/>
      <c r="D26" s="163"/>
      <c r="E26" s="179"/>
      <c r="F26" s="163"/>
      <c r="G26" s="163"/>
      <c r="H26" s="165"/>
    </row>
    <row r="27" spans="1:8" ht="12.75">
      <c r="A27" s="161" t="s">
        <v>363</v>
      </c>
      <c r="B27" s="161" t="s">
        <v>772</v>
      </c>
      <c r="C27" s="161"/>
      <c r="D27" s="163"/>
      <c r="E27" s="163"/>
      <c r="F27" s="163"/>
      <c r="G27" s="163"/>
      <c r="H27" s="165"/>
    </row>
    <row r="28" spans="1:9" ht="12.75">
      <c r="A28" s="161" t="s">
        <v>364</v>
      </c>
      <c r="B28" s="161" t="s">
        <v>773</v>
      </c>
      <c r="C28" s="161"/>
      <c r="D28" s="163"/>
      <c r="E28" s="179"/>
      <c r="F28" s="163"/>
      <c r="G28" s="180"/>
      <c r="H28" s="165"/>
      <c r="I28" s="178"/>
    </row>
    <row r="29" spans="1:8" ht="12.75">
      <c r="A29" s="161" t="s">
        <v>365</v>
      </c>
      <c r="B29" s="161" t="s">
        <v>776</v>
      </c>
      <c r="C29" s="161"/>
      <c r="D29" s="163"/>
      <c r="E29" s="163"/>
      <c r="F29" s="163"/>
      <c r="G29" s="163"/>
      <c r="H29" s="165"/>
    </row>
    <row r="30" spans="1:8" ht="12.75">
      <c r="A30" s="161" t="s">
        <v>366</v>
      </c>
      <c r="B30" s="161" t="s">
        <v>774</v>
      </c>
      <c r="C30" s="161"/>
      <c r="D30" s="163"/>
      <c r="E30" s="175"/>
      <c r="F30" s="175"/>
      <c r="G30" s="163"/>
      <c r="H30" s="165"/>
    </row>
    <row r="31" spans="1:8" ht="12.75">
      <c r="A31" s="161" t="s">
        <v>367</v>
      </c>
      <c r="B31" s="161" t="s">
        <v>775</v>
      </c>
      <c r="C31" s="161"/>
      <c r="D31" s="163"/>
      <c r="E31" s="179"/>
      <c r="F31" s="180"/>
      <c r="G31" s="180"/>
      <c r="H31" s="165"/>
    </row>
    <row r="32" spans="1:8" ht="12.75">
      <c r="A32" s="161" t="s">
        <v>368</v>
      </c>
      <c r="B32" s="161" t="s">
        <v>778</v>
      </c>
      <c r="C32" s="161"/>
      <c r="D32" s="163"/>
      <c r="E32" s="175"/>
      <c r="F32" s="185"/>
      <c r="G32" s="180"/>
      <c r="H32" s="165"/>
    </row>
    <row r="33" spans="1:8" ht="12.75">
      <c r="A33" s="161" t="s">
        <v>369</v>
      </c>
      <c r="B33" s="161" t="s">
        <v>779</v>
      </c>
      <c r="C33" s="161"/>
      <c r="D33" s="163"/>
      <c r="E33" s="175"/>
      <c r="F33" s="180"/>
      <c r="G33" s="180"/>
      <c r="H33" s="165"/>
    </row>
    <row r="34" spans="1:8" ht="12.75">
      <c r="A34" s="161" t="s">
        <v>370</v>
      </c>
      <c r="B34" s="161" t="s">
        <v>780</v>
      </c>
      <c r="C34" s="161"/>
      <c r="D34" s="163"/>
      <c r="E34" s="163"/>
      <c r="F34" s="163"/>
      <c r="G34" s="163"/>
      <c r="H34" s="165"/>
    </row>
    <row r="35" spans="1:8" ht="12.75">
      <c r="A35" s="161" t="s">
        <v>371</v>
      </c>
      <c r="B35" s="161" t="s">
        <v>781</v>
      </c>
      <c r="C35" s="161"/>
      <c r="D35" s="163"/>
      <c r="E35" s="163"/>
      <c r="F35" s="163"/>
      <c r="G35" s="163"/>
      <c r="H35" s="165"/>
    </row>
    <row r="36" spans="1:8" ht="12.75">
      <c r="A36" s="161" t="s">
        <v>372</v>
      </c>
      <c r="B36" s="161" t="s">
        <v>782</v>
      </c>
      <c r="C36" s="161"/>
      <c r="D36" s="163"/>
      <c r="E36" s="163"/>
      <c r="F36" s="163"/>
      <c r="G36" s="163"/>
      <c r="H36" s="165"/>
    </row>
    <row r="37" spans="1:8" ht="12.75">
      <c r="A37" s="161" t="s">
        <v>373</v>
      </c>
      <c r="B37" s="161" t="s">
        <v>784</v>
      </c>
      <c r="C37" s="161"/>
      <c r="D37" s="163"/>
      <c r="E37" s="163"/>
      <c r="F37" s="163"/>
      <c r="G37" s="163"/>
      <c r="H37" s="165"/>
    </row>
    <row r="38" spans="1:8" ht="12.75">
      <c r="A38" s="161" t="s">
        <v>374</v>
      </c>
      <c r="B38" s="161" t="s">
        <v>785</v>
      </c>
      <c r="C38" s="161"/>
      <c r="D38" s="163"/>
      <c r="E38" s="175"/>
      <c r="F38" s="175"/>
      <c r="G38" s="175"/>
      <c r="H38" s="165"/>
    </row>
    <row r="39" spans="1:8" ht="12.75">
      <c r="A39" s="161" t="s">
        <v>375</v>
      </c>
      <c r="B39" s="161" t="s">
        <v>786</v>
      </c>
      <c r="C39" s="161"/>
      <c r="D39" s="163"/>
      <c r="E39" s="163"/>
      <c r="F39" s="163"/>
      <c r="G39" s="163"/>
      <c r="H39" s="165"/>
    </row>
    <row r="40" spans="1:8" ht="12.75">
      <c r="A40" s="161" t="s">
        <v>376</v>
      </c>
      <c r="B40" s="161" t="s">
        <v>787</v>
      </c>
      <c r="C40" s="161"/>
      <c r="D40" s="163"/>
      <c r="E40" s="163"/>
      <c r="F40" s="163"/>
      <c r="G40" s="163"/>
      <c r="H40" s="165"/>
    </row>
    <row r="41" spans="1:8" ht="12.75">
      <c r="A41" s="161" t="s">
        <v>377</v>
      </c>
      <c r="B41" s="161" t="s">
        <v>788</v>
      </c>
      <c r="C41" s="161"/>
      <c r="D41" s="163"/>
      <c r="E41" s="163"/>
      <c r="F41" s="163"/>
      <c r="G41" s="163"/>
      <c r="H41" s="165"/>
    </row>
    <row r="42" spans="1:8" ht="12.75">
      <c r="A42" s="161" t="s">
        <v>378</v>
      </c>
      <c r="B42" s="161" t="s">
        <v>789</v>
      </c>
      <c r="C42" s="161"/>
      <c r="D42" s="163"/>
      <c r="E42" s="163"/>
      <c r="F42" s="163"/>
      <c r="G42" s="163"/>
      <c r="H42" s="165"/>
    </row>
    <row r="43" spans="1:8" ht="12.75">
      <c r="A43" s="161" t="s">
        <v>379</v>
      </c>
      <c r="B43" s="161" t="s">
        <v>789</v>
      </c>
      <c r="C43" s="161"/>
      <c r="D43" s="163"/>
      <c r="E43" s="175"/>
      <c r="F43" s="180"/>
      <c r="G43" s="180"/>
      <c r="H43" s="165"/>
    </row>
    <row r="44" spans="1:8" ht="12.75">
      <c r="A44" s="161" t="s">
        <v>380</v>
      </c>
      <c r="B44" s="161" t="s">
        <v>789</v>
      </c>
      <c r="C44" s="161"/>
      <c r="D44" s="163"/>
      <c r="E44" s="163"/>
      <c r="F44" s="163"/>
      <c r="G44" s="163"/>
      <c r="H44" s="165"/>
    </row>
    <row r="45" spans="1:8" ht="12.75">
      <c r="A45" s="161" t="s">
        <v>381</v>
      </c>
      <c r="B45" s="161" t="s">
        <v>789</v>
      </c>
      <c r="C45" s="161"/>
      <c r="D45" s="163"/>
      <c r="E45" s="163"/>
      <c r="F45" s="163"/>
      <c r="G45" s="163"/>
      <c r="H45" s="165"/>
    </row>
    <row r="46" spans="1:8" ht="12.75">
      <c r="A46" s="161" t="s">
        <v>382</v>
      </c>
      <c r="B46" s="161" t="s">
        <v>789</v>
      </c>
      <c r="C46" s="161"/>
      <c r="D46" s="163"/>
      <c r="E46" s="163"/>
      <c r="F46" s="163"/>
      <c r="G46" s="163"/>
      <c r="H46" s="165"/>
    </row>
    <row r="47" spans="1:8" ht="12.75">
      <c r="A47" s="161" t="s">
        <v>383</v>
      </c>
      <c r="B47" s="161" t="s">
        <v>789</v>
      </c>
      <c r="C47" s="161"/>
      <c r="D47" s="163"/>
      <c r="E47" s="163"/>
      <c r="F47" s="163"/>
      <c r="G47" s="163"/>
      <c r="H47" s="165"/>
    </row>
    <row r="48" spans="1:8" ht="12.75">
      <c r="A48" s="161" t="s">
        <v>384</v>
      </c>
      <c r="B48" s="161" t="s">
        <v>789</v>
      </c>
      <c r="C48" s="161"/>
      <c r="D48" s="163"/>
      <c r="E48" s="163"/>
      <c r="F48" s="163"/>
      <c r="G48" s="163"/>
      <c r="H48" s="165"/>
    </row>
    <row r="49" spans="1:8" ht="12.75">
      <c r="A49" s="161" t="s">
        <v>385</v>
      </c>
      <c r="B49" s="161" t="s">
        <v>789</v>
      </c>
      <c r="C49" s="161"/>
      <c r="D49" s="163"/>
      <c r="E49" s="163"/>
      <c r="F49" s="163"/>
      <c r="G49" s="163"/>
      <c r="H49" s="165"/>
    </row>
    <row r="50" spans="1:8" ht="12.75">
      <c r="A50" s="161" t="s">
        <v>746</v>
      </c>
      <c r="B50" s="161" t="s">
        <v>789</v>
      </c>
      <c r="C50" s="161"/>
      <c r="D50" s="163"/>
      <c r="E50" s="163"/>
      <c r="F50" s="163"/>
      <c r="G50" s="163"/>
      <c r="H50" s="165"/>
    </row>
    <row r="51" spans="1:8" ht="12.75">
      <c r="A51" s="161" t="s">
        <v>747</v>
      </c>
      <c r="B51" s="161" t="s">
        <v>789</v>
      </c>
      <c r="C51" s="161"/>
      <c r="D51" s="163"/>
      <c r="E51" s="163"/>
      <c r="F51" s="163"/>
      <c r="G51" s="163"/>
      <c r="H51" s="165"/>
    </row>
    <row r="52" spans="1:8" ht="12.75">
      <c r="A52" s="161" t="s">
        <v>748</v>
      </c>
      <c r="B52" s="161" t="s">
        <v>789</v>
      </c>
      <c r="C52" s="160"/>
      <c r="D52" s="163"/>
      <c r="E52" s="163"/>
      <c r="F52" s="163"/>
      <c r="G52" s="163"/>
      <c r="H52" s="165"/>
    </row>
    <row r="53" spans="1:8" ht="12.75">
      <c r="A53" s="161" t="s">
        <v>749</v>
      </c>
      <c r="B53" s="161" t="s">
        <v>789</v>
      </c>
      <c r="C53" s="161"/>
      <c r="D53" s="163"/>
      <c r="E53" s="163"/>
      <c r="F53" s="163"/>
      <c r="G53" s="163"/>
      <c r="H53" s="165"/>
    </row>
    <row r="54" spans="1:8" ht="12.75">
      <c r="A54" s="161"/>
      <c r="B54" s="183"/>
      <c r="C54" s="161"/>
      <c r="D54" s="163"/>
      <c r="E54" s="163"/>
      <c r="F54" s="163"/>
      <c r="G54" s="163"/>
      <c r="H54" s="165"/>
    </row>
    <row r="55" spans="1:8" ht="12.75">
      <c r="A55" s="161"/>
      <c r="B55" s="183"/>
      <c r="C55" s="161"/>
      <c r="D55" s="163"/>
      <c r="E55" s="163"/>
      <c r="F55" s="163"/>
      <c r="G55" s="163"/>
      <c r="H55" s="165"/>
    </row>
    <row r="56" spans="1:8" ht="12.75">
      <c r="A56" s="161"/>
      <c r="B56" s="183"/>
      <c r="C56" s="161"/>
      <c r="D56" s="163"/>
      <c r="E56" s="163"/>
      <c r="F56" s="163"/>
      <c r="G56" s="163"/>
      <c r="H56" s="165"/>
    </row>
    <row r="57" spans="1:8" ht="12.75">
      <c r="A57" s="161"/>
      <c r="B57" s="183"/>
      <c r="C57" s="161"/>
      <c r="D57" s="163"/>
      <c r="E57" s="163"/>
      <c r="F57" s="163"/>
      <c r="G57" s="163"/>
      <c r="H57" s="165"/>
    </row>
    <row r="58" spans="1:8" ht="12.75">
      <c r="A58" s="161"/>
      <c r="B58" s="183"/>
      <c r="C58" s="161"/>
      <c r="D58" s="163"/>
      <c r="E58" s="163"/>
      <c r="F58" s="163"/>
      <c r="G58" s="163"/>
      <c r="H58" s="165"/>
    </row>
    <row r="59" spans="1:8" ht="12.75">
      <c r="A59" s="161"/>
      <c r="B59" s="183"/>
      <c r="C59" s="161"/>
      <c r="D59" s="163"/>
      <c r="E59" s="163"/>
      <c r="F59" s="163"/>
      <c r="G59" s="163"/>
      <c r="H59" s="165"/>
    </row>
    <row r="60" spans="1:8" ht="12.75">
      <c r="A60" s="161"/>
      <c r="B60" s="183"/>
      <c r="C60" s="161"/>
      <c r="D60" s="163"/>
      <c r="E60" s="163"/>
      <c r="F60" s="163"/>
      <c r="G60" s="163"/>
      <c r="H60" s="165"/>
    </row>
    <row r="61" spans="1:8" ht="12.75">
      <c r="A61" s="161"/>
      <c r="B61" s="161"/>
      <c r="C61" s="161"/>
      <c r="D61" s="163"/>
      <c r="E61" s="163"/>
      <c r="F61" s="163"/>
      <c r="G61" s="163"/>
      <c r="H61" s="165"/>
    </row>
    <row r="62" spans="1:8" ht="12.75">
      <c r="A62" s="181"/>
      <c r="B62" s="181"/>
      <c r="C62" s="181"/>
      <c r="D62" s="182"/>
      <c r="E62" s="163"/>
      <c r="F62" s="163"/>
      <c r="G62" s="163"/>
      <c r="H62" s="165"/>
    </row>
    <row r="63" spans="1:8" ht="12.75">
      <c r="A63" s="181"/>
      <c r="B63" s="181"/>
      <c r="C63" s="181"/>
      <c r="D63" s="182"/>
      <c r="E63" s="163"/>
      <c r="F63" s="163"/>
      <c r="G63" s="163"/>
      <c r="H63" s="165"/>
    </row>
    <row r="64" spans="5:8" ht="12.75">
      <c r="E64" s="163"/>
      <c r="F64" s="163"/>
      <c r="G64" s="163"/>
      <c r="H64" s="165"/>
    </row>
    <row r="65" spans="5:8" ht="12.75">
      <c r="E65" s="163"/>
      <c r="F65" s="163"/>
      <c r="G65" s="163"/>
      <c r="H65" s="165"/>
    </row>
    <row r="66" spans="5:8" ht="12.75">
      <c r="E66" s="163"/>
      <c r="F66" s="163"/>
      <c r="G66" s="163"/>
      <c r="H66" s="165"/>
    </row>
    <row r="67" spans="5:8" ht="12.75">
      <c r="E67" s="163"/>
      <c r="F67" s="163"/>
      <c r="G67" s="163"/>
      <c r="H67" s="165"/>
    </row>
    <row r="68" spans="5:8" ht="12.75">
      <c r="E68" s="163"/>
      <c r="F68" s="163"/>
      <c r="G68" s="163"/>
      <c r="H68" s="165"/>
    </row>
    <row r="69" spans="5:8" ht="12.75">
      <c r="E69" s="163"/>
      <c r="F69" s="163"/>
      <c r="G69" s="163"/>
      <c r="H69" s="165"/>
    </row>
    <row r="70" spans="5:8" ht="12.75">
      <c r="E70" s="163"/>
      <c r="F70" s="163"/>
      <c r="G70" s="163"/>
      <c r="H70" s="165"/>
    </row>
    <row r="71" spans="5:8" ht="12.75">
      <c r="E71" s="163"/>
      <c r="F71" s="163"/>
      <c r="G71" s="163"/>
      <c r="H71" s="165"/>
    </row>
  </sheetData>
  <printOptions/>
  <pageMargins left="0.75" right="0.75" top="1" bottom="1" header="0.5" footer="0.5"/>
  <pageSetup horizontalDpi="600" verticalDpi="600" orientation="landscape" paperSize="9" scale="97" r:id="rId1"/>
  <headerFooter alignWithMargins="0">
    <oddHeader>&amp;L&amp;"Arial,Bold"&amp;14Health and Safety - Programme of Audits &amp;R&amp;"Arial,Bold"&amp;14Appendix C</oddHeader>
  </headerFooter>
  <rowBreaks count="1" manualBreakCount="1">
    <brk id="35" max="8" man="1"/>
  </rowBreaks>
</worksheet>
</file>

<file path=xl/worksheets/sheet5.xml><?xml version="1.0" encoding="utf-8"?>
<worksheet xmlns="http://schemas.openxmlformats.org/spreadsheetml/2006/main" xmlns:r="http://schemas.openxmlformats.org/officeDocument/2006/relationships">
  <dimension ref="A1:L124"/>
  <sheetViews>
    <sheetView workbookViewId="0" topLeftCell="A108">
      <selection activeCell="F120" sqref="F120"/>
    </sheetView>
  </sheetViews>
  <sheetFormatPr defaultColWidth="8.88671875" defaultRowHeight="15"/>
  <cols>
    <col min="1" max="1" width="17.88671875" style="126" customWidth="1"/>
    <col min="2" max="7" width="7.77734375" style="126" customWidth="1"/>
    <col min="8" max="8" width="7.6640625" style="126" customWidth="1"/>
    <col min="9" max="9" width="8.77734375" style="126" customWidth="1"/>
    <col min="10" max="11" width="8.88671875" style="126" customWidth="1"/>
    <col min="12" max="12" width="15.21484375" style="126" customWidth="1"/>
    <col min="13" max="16384" width="8.88671875" style="126" customWidth="1"/>
  </cols>
  <sheetData>
    <row r="1" spans="1:12" ht="16.5">
      <c r="A1" s="125" t="s">
        <v>386</v>
      </c>
      <c r="B1" s="126" t="s">
        <v>387</v>
      </c>
      <c r="C1" s="126" t="s">
        <v>2</v>
      </c>
      <c r="D1" s="126" t="s">
        <v>3</v>
      </c>
      <c r="E1" s="126" t="s">
        <v>4</v>
      </c>
      <c r="F1" s="126" t="s">
        <v>5</v>
      </c>
      <c r="G1" s="126" t="s">
        <v>499</v>
      </c>
      <c r="H1" s="126" t="s">
        <v>388</v>
      </c>
      <c r="I1" s="126" t="s">
        <v>389</v>
      </c>
      <c r="J1" s="127" t="s">
        <v>390</v>
      </c>
      <c r="K1" s="127" t="s">
        <v>333</v>
      </c>
      <c r="L1" s="126" t="s">
        <v>391</v>
      </c>
    </row>
    <row r="2" spans="1:8" ht="16.5">
      <c r="A2" s="125" t="s">
        <v>322</v>
      </c>
      <c r="H2" s="125"/>
    </row>
    <row r="3" ht="16.5">
      <c r="H3" s="125"/>
    </row>
    <row r="4" spans="1:8" ht="16.5">
      <c r="A4" s="126" t="s">
        <v>392</v>
      </c>
      <c r="C4" s="127">
        <v>3</v>
      </c>
      <c r="D4" s="127">
        <v>2</v>
      </c>
      <c r="E4" s="127">
        <v>1</v>
      </c>
      <c r="F4" s="127">
        <v>3</v>
      </c>
      <c r="G4" s="127">
        <v>1</v>
      </c>
      <c r="H4" s="127">
        <f aca="true" t="shared" si="0" ref="H4:H67">SUM(C4:G4)</f>
        <v>10</v>
      </c>
    </row>
    <row r="5" spans="1:8" ht="16.5">
      <c r="A5" s="126" t="s">
        <v>393</v>
      </c>
      <c r="C5" s="127">
        <v>3</v>
      </c>
      <c r="D5" s="127">
        <v>2</v>
      </c>
      <c r="E5" s="127">
        <v>3</v>
      </c>
      <c r="F5" s="127">
        <v>1</v>
      </c>
      <c r="G5" s="127">
        <v>3</v>
      </c>
      <c r="H5" s="127">
        <f t="shared" si="0"/>
        <v>12</v>
      </c>
    </row>
    <row r="6" spans="1:12" ht="16.5">
      <c r="A6" s="126" t="s">
        <v>394</v>
      </c>
      <c r="C6" s="127"/>
      <c r="D6" s="127">
        <v>2</v>
      </c>
      <c r="E6" s="127">
        <v>1</v>
      </c>
      <c r="F6" s="127">
        <v>3</v>
      </c>
      <c r="G6" s="127">
        <v>1</v>
      </c>
      <c r="H6" s="127">
        <f t="shared" si="0"/>
        <v>7</v>
      </c>
      <c r="I6" s="126" t="s">
        <v>395</v>
      </c>
      <c r="J6" s="167">
        <v>38245</v>
      </c>
      <c r="L6" s="126" t="s">
        <v>672</v>
      </c>
    </row>
    <row r="7" spans="1:8" ht="16.5">
      <c r="A7" s="126" t="s">
        <v>396</v>
      </c>
      <c r="C7" s="127">
        <v>3</v>
      </c>
      <c r="D7" s="127">
        <v>2</v>
      </c>
      <c r="E7" s="127">
        <v>3</v>
      </c>
      <c r="F7" s="127">
        <v>1</v>
      </c>
      <c r="G7" s="127">
        <v>3</v>
      </c>
      <c r="H7" s="127">
        <f t="shared" si="0"/>
        <v>12</v>
      </c>
    </row>
    <row r="8" spans="1:8" ht="16.5">
      <c r="A8" s="126" t="s">
        <v>397</v>
      </c>
      <c r="C8" s="127">
        <v>3</v>
      </c>
      <c r="D8" s="127">
        <v>2</v>
      </c>
      <c r="E8" s="127">
        <v>1</v>
      </c>
      <c r="F8" s="127">
        <v>3</v>
      </c>
      <c r="G8" s="127">
        <v>1</v>
      </c>
      <c r="H8" s="127">
        <f t="shared" si="0"/>
        <v>10</v>
      </c>
    </row>
    <row r="9" spans="1:8" ht="16.5">
      <c r="A9" s="126" t="s">
        <v>398</v>
      </c>
      <c r="C9" s="127">
        <v>3</v>
      </c>
      <c r="D9" s="127">
        <v>2</v>
      </c>
      <c r="E9" s="127">
        <v>3</v>
      </c>
      <c r="F9" s="127">
        <v>1</v>
      </c>
      <c r="G9" s="127">
        <v>3</v>
      </c>
      <c r="H9" s="127">
        <f t="shared" si="0"/>
        <v>12</v>
      </c>
    </row>
    <row r="10" spans="1:8" ht="16.5">
      <c r="A10" s="126" t="s">
        <v>399</v>
      </c>
      <c r="C10" s="127">
        <v>3</v>
      </c>
      <c r="D10" s="127">
        <v>2</v>
      </c>
      <c r="E10" s="127">
        <v>1</v>
      </c>
      <c r="F10" s="127">
        <v>3</v>
      </c>
      <c r="G10" s="127">
        <v>1</v>
      </c>
      <c r="H10" s="127">
        <f t="shared" si="0"/>
        <v>10</v>
      </c>
    </row>
    <row r="11" spans="1:8" ht="16.5">
      <c r="A11" s="126" t="s">
        <v>400</v>
      </c>
      <c r="C11" s="127">
        <v>3</v>
      </c>
      <c r="D11" s="127">
        <v>2</v>
      </c>
      <c r="E11" s="127">
        <v>3</v>
      </c>
      <c r="F11" s="127">
        <v>1</v>
      </c>
      <c r="G11" s="127">
        <v>3</v>
      </c>
      <c r="H11" s="127">
        <f t="shared" si="0"/>
        <v>12</v>
      </c>
    </row>
    <row r="12" spans="1:8" ht="16.5">
      <c r="A12" s="126" t="s">
        <v>401</v>
      </c>
      <c r="C12" s="127">
        <v>3</v>
      </c>
      <c r="D12" s="127">
        <v>2</v>
      </c>
      <c r="E12" s="127">
        <v>1</v>
      </c>
      <c r="F12" s="127">
        <v>3</v>
      </c>
      <c r="G12" s="127">
        <v>1</v>
      </c>
      <c r="H12" s="127">
        <f t="shared" si="0"/>
        <v>10</v>
      </c>
    </row>
    <row r="13" spans="1:8" ht="16.5">
      <c r="A13" s="126" t="s">
        <v>402</v>
      </c>
      <c r="C13" s="127">
        <v>3</v>
      </c>
      <c r="D13" s="127">
        <v>2</v>
      </c>
      <c r="E13" s="127">
        <v>3</v>
      </c>
      <c r="F13" s="127">
        <v>1</v>
      </c>
      <c r="G13" s="127">
        <v>3</v>
      </c>
      <c r="H13" s="127">
        <f t="shared" si="0"/>
        <v>12</v>
      </c>
    </row>
    <row r="14" spans="1:8" ht="16.5">
      <c r="A14" s="126" t="s">
        <v>403</v>
      </c>
      <c r="C14" s="127">
        <v>3</v>
      </c>
      <c r="D14" s="127">
        <v>2</v>
      </c>
      <c r="E14" s="127">
        <v>1</v>
      </c>
      <c r="F14" s="127">
        <v>3</v>
      </c>
      <c r="G14" s="127">
        <v>1</v>
      </c>
      <c r="H14" s="127">
        <f t="shared" si="0"/>
        <v>10</v>
      </c>
    </row>
    <row r="15" spans="1:12" ht="16.5">
      <c r="A15" s="126" t="s">
        <v>404</v>
      </c>
      <c r="C15" s="127"/>
      <c r="D15" s="127">
        <v>2</v>
      </c>
      <c r="E15" s="127">
        <v>3</v>
      </c>
      <c r="F15" s="127">
        <v>1</v>
      </c>
      <c r="G15" s="127">
        <v>3</v>
      </c>
      <c r="H15" s="127">
        <f t="shared" si="0"/>
        <v>9</v>
      </c>
      <c r="I15" s="126" t="s">
        <v>395</v>
      </c>
      <c r="J15" s="167">
        <v>38253</v>
      </c>
      <c r="L15" s="126" t="s">
        <v>673</v>
      </c>
    </row>
    <row r="16" spans="1:12" ht="16.5">
      <c r="A16" s="126" t="s">
        <v>405</v>
      </c>
      <c r="C16" s="127"/>
      <c r="D16" s="127">
        <v>2</v>
      </c>
      <c r="E16" s="127">
        <v>1</v>
      </c>
      <c r="F16" s="127">
        <v>3</v>
      </c>
      <c r="G16" s="127">
        <v>1</v>
      </c>
      <c r="H16" s="127">
        <f t="shared" si="0"/>
        <v>7</v>
      </c>
      <c r="I16" s="126" t="s">
        <v>395</v>
      </c>
      <c r="J16" s="167">
        <v>38267</v>
      </c>
      <c r="L16" s="126" t="s">
        <v>684</v>
      </c>
    </row>
    <row r="17" spans="1:8" ht="16.5">
      <c r="A17" s="126" t="s">
        <v>406</v>
      </c>
      <c r="C17" s="127">
        <v>3</v>
      </c>
      <c r="D17" s="127">
        <v>2</v>
      </c>
      <c r="E17" s="127">
        <v>3</v>
      </c>
      <c r="F17" s="127">
        <v>1</v>
      </c>
      <c r="G17" s="127">
        <v>3</v>
      </c>
      <c r="H17" s="127">
        <f t="shared" si="0"/>
        <v>12</v>
      </c>
    </row>
    <row r="18" spans="1:8" ht="16.5">
      <c r="A18" s="126" t="s">
        <v>407</v>
      </c>
      <c r="C18" s="127">
        <v>3</v>
      </c>
      <c r="D18" s="127">
        <v>2</v>
      </c>
      <c r="E18" s="127">
        <v>1</v>
      </c>
      <c r="F18" s="127">
        <v>3</v>
      </c>
      <c r="G18" s="127">
        <v>1</v>
      </c>
      <c r="H18" s="127">
        <f t="shared" si="0"/>
        <v>10</v>
      </c>
    </row>
    <row r="19" spans="1:12" ht="16.5">
      <c r="A19" s="126" t="s">
        <v>408</v>
      </c>
      <c r="C19" s="127"/>
      <c r="D19" s="127">
        <v>2</v>
      </c>
      <c r="E19" s="127">
        <v>3</v>
      </c>
      <c r="F19" s="127">
        <v>1</v>
      </c>
      <c r="G19" s="127">
        <v>3</v>
      </c>
      <c r="H19" s="127">
        <f t="shared" si="0"/>
        <v>9</v>
      </c>
      <c r="I19" s="126" t="s">
        <v>395</v>
      </c>
      <c r="J19" s="167">
        <v>38238</v>
      </c>
      <c r="L19" s="126" t="s">
        <v>675</v>
      </c>
    </row>
    <row r="20" spans="1:12" ht="16.5">
      <c r="A20" s="126" t="s">
        <v>409</v>
      </c>
      <c r="C20" s="127"/>
      <c r="D20" s="127">
        <v>2</v>
      </c>
      <c r="E20" s="127">
        <v>1</v>
      </c>
      <c r="F20" s="127">
        <v>3</v>
      </c>
      <c r="G20" s="127">
        <v>1</v>
      </c>
      <c r="H20" s="127">
        <f t="shared" si="0"/>
        <v>7</v>
      </c>
      <c r="I20" s="126" t="s">
        <v>395</v>
      </c>
      <c r="J20" s="167">
        <v>38243</v>
      </c>
      <c r="L20" s="126" t="s">
        <v>676</v>
      </c>
    </row>
    <row r="21" spans="1:8" ht="16.5">
      <c r="A21" s="126" t="s">
        <v>410</v>
      </c>
      <c r="C21" s="127">
        <v>3</v>
      </c>
      <c r="D21" s="127">
        <v>2</v>
      </c>
      <c r="E21" s="127">
        <v>3</v>
      </c>
      <c r="F21" s="127">
        <v>1</v>
      </c>
      <c r="G21" s="127">
        <v>3</v>
      </c>
      <c r="H21" s="127">
        <f t="shared" si="0"/>
        <v>12</v>
      </c>
    </row>
    <row r="22" spans="1:8" ht="16.5">
      <c r="A22" s="126" t="s">
        <v>411</v>
      </c>
      <c r="C22" s="127">
        <v>3</v>
      </c>
      <c r="D22" s="127">
        <v>2</v>
      </c>
      <c r="E22" s="127">
        <v>1</v>
      </c>
      <c r="F22" s="127">
        <v>3</v>
      </c>
      <c r="G22" s="127">
        <v>1</v>
      </c>
      <c r="H22" s="127">
        <f t="shared" si="0"/>
        <v>10</v>
      </c>
    </row>
    <row r="23" spans="1:8" ht="16.5">
      <c r="A23" s="126" t="s">
        <v>412</v>
      </c>
      <c r="C23" s="127">
        <v>3</v>
      </c>
      <c r="D23" s="127">
        <v>2</v>
      </c>
      <c r="E23" s="127">
        <v>3</v>
      </c>
      <c r="F23" s="127">
        <v>1</v>
      </c>
      <c r="G23" s="127">
        <v>3</v>
      </c>
      <c r="H23" s="127">
        <f t="shared" si="0"/>
        <v>12</v>
      </c>
    </row>
    <row r="24" spans="1:12" ht="16.5">
      <c r="A24" s="126" t="s">
        <v>413</v>
      </c>
      <c r="C24" s="127"/>
      <c r="D24" s="127">
        <v>2</v>
      </c>
      <c r="E24" s="127">
        <v>1</v>
      </c>
      <c r="F24" s="127">
        <v>3</v>
      </c>
      <c r="G24" s="127">
        <v>1</v>
      </c>
      <c r="H24" s="127">
        <f t="shared" si="0"/>
        <v>7</v>
      </c>
      <c r="I24" s="126" t="s">
        <v>414</v>
      </c>
      <c r="J24" s="167">
        <v>38239</v>
      </c>
      <c r="L24" s="126" t="s">
        <v>677</v>
      </c>
    </row>
    <row r="25" spans="1:12" ht="16.5">
      <c r="A25" s="126" t="s">
        <v>415</v>
      </c>
      <c r="C25" s="127"/>
      <c r="D25" s="127">
        <v>2</v>
      </c>
      <c r="E25" s="127">
        <v>3</v>
      </c>
      <c r="F25" s="127">
        <v>1</v>
      </c>
      <c r="G25" s="127">
        <v>3</v>
      </c>
      <c r="H25" s="127">
        <f t="shared" si="0"/>
        <v>9</v>
      </c>
      <c r="I25" s="126" t="s">
        <v>395</v>
      </c>
      <c r="J25" s="167">
        <v>38258</v>
      </c>
      <c r="L25" s="126" t="s">
        <v>678</v>
      </c>
    </row>
    <row r="26" spans="1:8" ht="16.5">
      <c r="A26" s="126" t="s">
        <v>416</v>
      </c>
      <c r="C26" s="127">
        <v>3</v>
      </c>
      <c r="D26" s="127">
        <v>2</v>
      </c>
      <c r="E26" s="127">
        <v>1</v>
      </c>
      <c r="F26" s="127">
        <v>3</v>
      </c>
      <c r="G26" s="127">
        <v>1</v>
      </c>
      <c r="H26" s="127">
        <f t="shared" si="0"/>
        <v>10</v>
      </c>
    </row>
    <row r="27" spans="1:8" ht="16.5">
      <c r="A27" s="126" t="s">
        <v>417</v>
      </c>
      <c r="C27" s="127">
        <v>3</v>
      </c>
      <c r="D27" s="127">
        <v>2</v>
      </c>
      <c r="E27" s="127">
        <v>3</v>
      </c>
      <c r="F27" s="127">
        <v>1</v>
      </c>
      <c r="G27" s="127">
        <v>3</v>
      </c>
      <c r="H27" s="127">
        <f t="shared" si="0"/>
        <v>12</v>
      </c>
    </row>
    <row r="28" spans="1:9" ht="16.5">
      <c r="A28" s="126" t="s">
        <v>418</v>
      </c>
      <c r="C28" s="127"/>
      <c r="D28" s="127">
        <v>2</v>
      </c>
      <c r="E28" s="127">
        <v>1</v>
      </c>
      <c r="F28" s="127">
        <v>3</v>
      </c>
      <c r="G28" s="127">
        <v>1</v>
      </c>
      <c r="H28" s="127">
        <f t="shared" si="0"/>
        <v>7</v>
      </c>
      <c r="I28" s="126" t="s">
        <v>395</v>
      </c>
    </row>
    <row r="29" spans="1:8" ht="16.5">
      <c r="A29" s="126" t="s">
        <v>419</v>
      </c>
      <c r="C29" s="127">
        <v>3</v>
      </c>
      <c r="D29" s="127">
        <v>2</v>
      </c>
      <c r="E29" s="127">
        <v>3</v>
      </c>
      <c r="F29" s="127">
        <v>1</v>
      </c>
      <c r="G29" s="127">
        <v>3</v>
      </c>
      <c r="H29" s="127">
        <f t="shared" si="0"/>
        <v>12</v>
      </c>
    </row>
    <row r="30" spans="1:8" ht="16.5">
      <c r="A30" s="126" t="s">
        <v>420</v>
      </c>
      <c r="C30" s="127">
        <v>3</v>
      </c>
      <c r="D30" s="127">
        <v>2</v>
      </c>
      <c r="E30" s="127">
        <v>1</v>
      </c>
      <c r="F30" s="127">
        <v>3</v>
      </c>
      <c r="G30" s="127">
        <v>1</v>
      </c>
      <c r="H30" s="127">
        <f t="shared" si="0"/>
        <v>10</v>
      </c>
    </row>
    <row r="31" spans="1:12" ht="16.5">
      <c r="A31" s="126" t="s">
        <v>421</v>
      </c>
      <c r="C31" s="127"/>
      <c r="D31" s="127">
        <v>2</v>
      </c>
      <c r="E31" s="127">
        <v>3</v>
      </c>
      <c r="F31" s="127">
        <v>1</v>
      </c>
      <c r="G31" s="127">
        <v>3</v>
      </c>
      <c r="H31" s="127">
        <f t="shared" si="0"/>
        <v>9</v>
      </c>
      <c r="I31" s="126" t="s">
        <v>395</v>
      </c>
      <c r="J31" s="167">
        <v>38272</v>
      </c>
      <c r="L31" s="126" t="s">
        <v>679</v>
      </c>
    </row>
    <row r="32" spans="1:8" ht="16.5">
      <c r="A32" s="126" t="s">
        <v>422</v>
      </c>
      <c r="C32" s="127">
        <v>3</v>
      </c>
      <c r="D32" s="127">
        <v>2</v>
      </c>
      <c r="E32" s="127">
        <v>1</v>
      </c>
      <c r="F32" s="127">
        <v>3</v>
      </c>
      <c r="G32" s="127">
        <v>1</v>
      </c>
      <c r="H32" s="127">
        <f t="shared" si="0"/>
        <v>10</v>
      </c>
    </row>
    <row r="33" spans="1:8" ht="16.5">
      <c r="A33" s="126" t="s">
        <v>423</v>
      </c>
      <c r="C33" s="127">
        <v>3</v>
      </c>
      <c r="D33" s="127">
        <v>2</v>
      </c>
      <c r="E33" s="127">
        <v>3</v>
      </c>
      <c r="F33" s="127">
        <v>1</v>
      </c>
      <c r="G33" s="127">
        <v>3</v>
      </c>
      <c r="H33" s="127">
        <f t="shared" si="0"/>
        <v>12</v>
      </c>
    </row>
    <row r="34" spans="1:12" ht="16.5">
      <c r="A34" s="126" t="s">
        <v>424</v>
      </c>
      <c r="C34" s="127"/>
      <c r="D34" s="127">
        <v>2</v>
      </c>
      <c r="E34" s="127">
        <v>1</v>
      </c>
      <c r="F34" s="127">
        <v>3</v>
      </c>
      <c r="G34" s="127">
        <v>1</v>
      </c>
      <c r="H34" s="127">
        <f t="shared" si="0"/>
        <v>7</v>
      </c>
      <c r="I34" s="126" t="s">
        <v>414</v>
      </c>
      <c r="J34" s="167">
        <v>38265</v>
      </c>
      <c r="L34" s="126" t="s">
        <v>680</v>
      </c>
    </row>
    <row r="35" spans="1:8" ht="16.5">
      <c r="A35" s="126" t="s">
        <v>425</v>
      </c>
      <c r="C35" s="127">
        <v>3</v>
      </c>
      <c r="D35" s="127">
        <v>2</v>
      </c>
      <c r="E35" s="127">
        <v>3</v>
      </c>
      <c r="F35" s="127">
        <v>1</v>
      </c>
      <c r="G35" s="127">
        <v>3</v>
      </c>
      <c r="H35" s="127">
        <f t="shared" si="0"/>
        <v>12</v>
      </c>
    </row>
    <row r="36" spans="1:9" ht="16.5">
      <c r="A36" s="126" t="s">
        <v>426</v>
      </c>
      <c r="C36" s="127"/>
      <c r="D36" s="127">
        <v>2</v>
      </c>
      <c r="E36" s="127">
        <v>1</v>
      </c>
      <c r="F36" s="127">
        <v>3</v>
      </c>
      <c r="G36" s="127">
        <v>1</v>
      </c>
      <c r="H36" s="127">
        <f t="shared" si="0"/>
        <v>7</v>
      </c>
      <c r="I36" s="126" t="s">
        <v>395</v>
      </c>
    </row>
    <row r="37" spans="1:8" ht="16.5">
      <c r="A37" s="126" t="s">
        <v>427</v>
      </c>
      <c r="C37" s="127">
        <v>3</v>
      </c>
      <c r="D37" s="127">
        <v>2</v>
      </c>
      <c r="E37" s="127">
        <v>3</v>
      </c>
      <c r="F37" s="127">
        <v>1</v>
      </c>
      <c r="G37" s="127">
        <v>3</v>
      </c>
      <c r="H37" s="127">
        <f t="shared" si="0"/>
        <v>12</v>
      </c>
    </row>
    <row r="38" spans="1:8" ht="16.5">
      <c r="A38" s="126" t="s">
        <v>428</v>
      </c>
      <c r="C38" s="127">
        <v>3</v>
      </c>
      <c r="D38" s="127">
        <v>2</v>
      </c>
      <c r="E38" s="127">
        <v>1</v>
      </c>
      <c r="F38" s="127">
        <v>3</v>
      </c>
      <c r="G38" s="127">
        <v>1</v>
      </c>
      <c r="H38" s="127">
        <f t="shared" si="0"/>
        <v>10</v>
      </c>
    </row>
    <row r="39" spans="1:8" ht="16.5">
      <c r="A39" s="126" t="s">
        <v>429</v>
      </c>
      <c r="C39" s="127">
        <v>3</v>
      </c>
      <c r="D39" s="127">
        <v>2</v>
      </c>
      <c r="E39" s="127">
        <v>3</v>
      </c>
      <c r="F39" s="127">
        <v>1</v>
      </c>
      <c r="G39" s="127">
        <v>3</v>
      </c>
      <c r="H39" s="127">
        <f t="shared" si="0"/>
        <v>12</v>
      </c>
    </row>
    <row r="40" spans="1:12" ht="16.5">
      <c r="A40" s="126" t="s">
        <v>430</v>
      </c>
      <c r="C40" s="127"/>
      <c r="D40" s="127">
        <v>2</v>
      </c>
      <c r="E40" s="127">
        <v>1</v>
      </c>
      <c r="F40" s="127">
        <v>3</v>
      </c>
      <c r="G40" s="127">
        <v>1</v>
      </c>
      <c r="H40" s="127">
        <f t="shared" si="0"/>
        <v>7</v>
      </c>
      <c r="I40" s="126" t="s">
        <v>414</v>
      </c>
      <c r="J40" s="167">
        <v>38132</v>
      </c>
      <c r="K40" s="167">
        <v>38132</v>
      </c>
      <c r="L40" s="126" t="s">
        <v>431</v>
      </c>
    </row>
    <row r="41" spans="1:8" ht="16.5">
      <c r="A41" s="126" t="s">
        <v>432</v>
      </c>
      <c r="C41" s="127">
        <v>3</v>
      </c>
      <c r="D41" s="127">
        <v>2</v>
      </c>
      <c r="E41" s="127">
        <v>3</v>
      </c>
      <c r="F41" s="127">
        <v>1</v>
      </c>
      <c r="G41" s="127">
        <v>3</v>
      </c>
      <c r="H41" s="127">
        <f t="shared" si="0"/>
        <v>12</v>
      </c>
    </row>
    <row r="42" spans="1:12" ht="16.5">
      <c r="A42" s="126" t="s">
        <v>433</v>
      </c>
      <c r="C42" s="127"/>
      <c r="D42" s="127">
        <v>2</v>
      </c>
      <c r="E42" s="127">
        <v>1</v>
      </c>
      <c r="F42" s="127">
        <v>3</v>
      </c>
      <c r="G42" s="127">
        <v>1</v>
      </c>
      <c r="H42" s="127">
        <f t="shared" si="0"/>
        <v>7</v>
      </c>
      <c r="I42" s="126" t="s">
        <v>395</v>
      </c>
      <c r="J42" s="167">
        <v>38252</v>
      </c>
      <c r="L42" s="126" t="s">
        <v>674</v>
      </c>
    </row>
    <row r="43" spans="1:12" ht="16.5">
      <c r="A43" s="126" t="s">
        <v>434</v>
      </c>
      <c r="C43" s="127"/>
      <c r="D43" s="127">
        <v>2</v>
      </c>
      <c r="E43" s="127">
        <v>3</v>
      </c>
      <c r="F43" s="127">
        <v>1</v>
      </c>
      <c r="G43" s="127">
        <v>3</v>
      </c>
      <c r="H43" s="127">
        <f t="shared" si="0"/>
        <v>9</v>
      </c>
      <c r="I43" s="126" t="s">
        <v>395</v>
      </c>
      <c r="J43" s="167">
        <v>38265</v>
      </c>
      <c r="L43" s="126" t="s">
        <v>681</v>
      </c>
    </row>
    <row r="44" spans="1:9" ht="16.5">
      <c r="A44" s="126" t="s">
        <v>435</v>
      </c>
      <c r="C44" s="127"/>
      <c r="D44" s="127">
        <v>2</v>
      </c>
      <c r="E44" s="127">
        <v>1</v>
      </c>
      <c r="F44" s="127">
        <v>3</v>
      </c>
      <c r="G44" s="127">
        <v>1</v>
      </c>
      <c r="H44" s="127">
        <f t="shared" si="0"/>
        <v>7</v>
      </c>
      <c r="I44" s="126" t="s">
        <v>395</v>
      </c>
    </row>
    <row r="45" spans="1:8" ht="16.5">
      <c r="A45" s="126" t="s">
        <v>436</v>
      </c>
      <c r="C45" s="127">
        <v>3</v>
      </c>
      <c r="D45" s="127">
        <v>2</v>
      </c>
      <c r="E45" s="127">
        <v>3</v>
      </c>
      <c r="F45" s="127">
        <v>1</v>
      </c>
      <c r="G45" s="127">
        <v>3</v>
      </c>
      <c r="H45" s="127">
        <f t="shared" si="0"/>
        <v>12</v>
      </c>
    </row>
    <row r="46" spans="1:8" ht="16.5">
      <c r="A46" s="126" t="s">
        <v>437</v>
      </c>
      <c r="C46" s="127">
        <v>3</v>
      </c>
      <c r="D46" s="127">
        <v>2</v>
      </c>
      <c r="E46" s="127">
        <v>1</v>
      </c>
      <c r="F46" s="127">
        <v>3</v>
      </c>
      <c r="G46" s="127">
        <v>1</v>
      </c>
      <c r="H46" s="127">
        <f t="shared" si="0"/>
        <v>10</v>
      </c>
    </row>
    <row r="47" spans="1:12" ht="16.5">
      <c r="A47" s="126" t="s">
        <v>438</v>
      </c>
      <c r="C47" s="127"/>
      <c r="D47" s="127">
        <v>2</v>
      </c>
      <c r="E47" s="127">
        <v>3</v>
      </c>
      <c r="F47" s="127">
        <v>1</v>
      </c>
      <c r="G47" s="127">
        <v>3</v>
      </c>
      <c r="H47" s="127">
        <f t="shared" si="0"/>
        <v>9</v>
      </c>
      <c r="I47" s="126" t="s">
        <v>414</v>
      </c>
      <c r="J47" s="167">
        <v>38133</v>
      </c>
      <c r="K47" s="167">
        <v>38133</v>
      </c>
      <c r="L47" s="126" t="s">
        <v>439</v>
      </c>
    </row>
    <row r="48" spans="1:12" ht="16.5">
      <c r="A48" s="126" t="s">
        <v>440</v>
      </c>
      <c r="C48" s="127"/>
      <c r="D48" s="127">
        <v>2</v>
      </c>
      <c r="E48" s="127">
        <v>1</v>
      </c>
      <c r="F48" s="127">
        <v>3</v>
      </c>
      <c r="G48" s="127">
        <v>1</v>
      </c>
      <c r="H48" s="127">
        <f t="shared" si="0"/>
        <v>7</v>
      </c>
      <c r="I48" s="126" t="s">
        <v>395</v>
      </c>
      <c r="J48" s="167">
        <v>38246</v>
      </c>
      <c r="L48" s="126" t="s">
        <v>670</v>
      </c>
    </row>
    <row r="49" spans="1:9" ht="16.5">
      <c r="A49" s="126" t="s">
        <v>441</v>
      </c>
      <c r="C49" s="127"/>
      <c r="D49" s="127">
        <v>2</v>
      </c>
      <c r="E49" s="127">
        <v>3</v>
      </c>
      <c r="F49" s="127">
        <v>1</v>
      </c>
      <c r="G49" s="127">
        <v>3</v>
      </c>
      <c r="H49" s="127">
        <f t="shared" si="0"/>
        <v>9</v>
      </c>
      <c r="I49" s="126" t="s">
        <v>414</v>
      </c>
    </row>
    <row r="50" spans="1:8" ht="16.5">
      <c r="A50" s="126" t="s">
        <v>442</v>
      </c>
      <c r="C50" s="127">
        <v>3</v>
      </c>
      <c r="D50" s="127">
        <v>2</v>
      </c>
      <c r="E50" s="127">
        <v>1</v>
      </c>
      <c r="F50" s="127">
        <v>3</v>
      </c>
      <c r="G50" s="127">
        <v>1</v>
      </c>
      <c r="H50" s="127">
        <f t="shared" si="0"/>
        <v>10</v>
      </c>
    </row>
    <row r="51" spans="1:8" ht="16.5">
      <c r="A51" s="126" t="s">
        <v>443</v>
      </c>
      <c r="C51" s="127">
        <v>3</v>
      </c>
      <c r="D51" s="127">
        <v>2</v>
      </c>
      <c r="E51" s="127">
        <v>3</v>
      </c>
      <c r="F51" s="127">
        <v>1</v>
      </c>
      <c r="G51" s="127">
        <v>3</v>
      </c>
      <c r="H51" s="127">
        <f t="shared" si="0"/>
        <v>12</v>
      </c>
    </row>
    <row r="52" spans="1:8" ht="16.5">
      <c r="A52" s="126" t="s">
        <v>444</v>
      </c>
      <c r="C52" s="127">
        <v>3</v>
      </c>
      <c r="D52" s="127">
        <v>2</v>
      </c>
      <c r="E52" s="127">
        <v>1</v>
      </c>
      <c r="F52" s="127">
        <v>3</v>
      </c>
      <c r="G52" s="127">
        <v>1</v>
      </c>
      <c r="H52" s="127">
        <f t="shared" si="0"/>
        <v>10</v>
      </c>
    </row>
    <row r="53" spans="1:8" ht="16.5">
      <c r="A53" s="126" t="s">
        <v>445</v>
      </c>
      <c r="C53" s="127">
        <v>3</v>
      </c>
      <c r="D53" s="127">
        <v>2</v>
      </c>
      <c r="E53" s="127">
        <v>3</v>
      </c>
      <c r="F53" s="127">
        <v>1</v>
      </c>
      <c r="G53" s="127">
        <v>3</v>
      </c>
      <c r="H53" s="127">
        <f t="shared" si="0"/>
        <v>12</v>
      </c>
    </row>
    <row r="54" spans="1:8" ht="16.5">
      <c r="A54" s="126" t="s">
        <v>446</v>
      </c>
      <c r="C54" s="127">
        <v>3</v>
      </c>
      <c r="D54" s="127">
        <v>2</v>
      </c>
      <c r="E54" s="127">
        <v>1</v>
      </c>
      <c r="F54" s="127">
        <v>3</v>
      </c>
      <c r="G54" s="127">
        <v>1</v>
      </c>
      <c r="H54" s="127">
        <f t="shared" si="0"/>
        <v>10</v>
      </c>
    </row>
    <row r="55" spans="1:8" ht="16.5">
      <c r="A55" s="126" t="s">
        <v>447</v>
      </c>
      <c r="C55" s="127">
        <v>3</v>
      </c>
      <c r="D55" s="127">
        <v>2</v>
      </c>
      <c r="E55" s="127">
        <v>3</v>
      </c>
      <c r="F55" s="127">
        <v>1</v>
      </c>
      <c r="G55" s="127">
        <v>3</v>
      </c>
      <c r="H55" s="127">
        <f t="shared" si="0"/>
        <v>12</v>
      </c>
    </row>
    <row r="56" spans="1:8" ht="16.5">
      <c r="A56" s="126" t="s">
        <v>448</v>
      </c>
      <c r="C56" s="127">
        <v>3</v>
      </c>
      <c r="D56" s="127">
        <v>2</v>
      </c>
      <c r="E56" s="127">
        <v>1</v>
      </c>
      <c r="F56" s="127">
        <v>3</v>
      </c>
      <c r="G56" s="127">
        <v>1</v>
      </c>
      <c r="H56" s="127">
        <f t="shared" si="0"/>
        <v>10</v>
      </c>
    </row>
    <row r="57" spans="1:8" ht="16.5">
      <c r="A57" s="126" t="s">
        <v>449</v>
      </c>
      <c r="C57" s="127">
        <v>3</v>
      </c>
      <c r="D57" s="127">
        <v>2</v>
      </c>
      <c r="E57" s="127">
        <v>3</v>
      </c>
      <c r="F57" s="127">
        <v>1</v>
      </c>
      <c r="G57" s="127">
        <v>3</v>
      </c>
      <c r="H57" s="127">
        <f t="shared" si="0"/>
        <v>12</v>
      </c>
    </row>
    <row r="58" spans="1:8" ht="16.5">
      <c r="A58" s="126" t="s">
        <v>450</v>
      </c>
      <c r="C58" s="127">
        <v>3</v>
      </c>
      <c r="D58" s="127">
        <v>2</v>
      </c>
      <c r="E58" s="127">
        <v>1</v>
      </c>
      <c r="F58" s="127">
        <v>3</v>
      </c>
      <c r="G58" s="127">
        <v>1</v>
      </c>
      <c r="H58" s="127">
        <f t="shared" si="0"/>
        <v>10</v>
      </c>
    </row>
    <row r="59" spans="1:9" ht="16.5">
      <c r="A59" s="126" t="s">
        <v>451</v>
      </c>
      <c r="C59" s="127"/>
      <c r="D59" s="127">
        <v>2</v>
      </c>
      <c r="E59" s="127">
        <v>3</v>
      </c>
      <c r="F59" s="127">
        <v>1</v>
      </c>
      <c r="G59" s="127">
        <v>3</v>
      </c>
      <c r="H59" s="127">
        <f t="shared" si="0"/>
        <v>9</v>
      </c>
      <c r="I59" s="126" t="s">
        <v>395</v>
      </c>
    </row>
    <row r="60" spans="1:12" ht="16.5">
      <c r="A60" s="126" t="s">
        <v>452</v>
      </c>
      <c r="C60" s="127"/>
      <c r="D60" s="127">
        <v>2</v>
      </c>
      <c r="E60" s="127">
        <v>1</v>
      </c>
      <c r="F60" s="127">
        <v>3</v>
      </c>
      <c r="G60" s="127">
        <v>1</v>
      </c>
      <c r="H60" s="127">
        <f t="shared" si="0"/>
        <v>7</v>
      </c>
      <c r="I60" s="126" t="s">
        <v>395</v>
      </c>
      <c r="J60" s="167">
        <v>38273</v>
      </c>
      <c r="L60" s="126" t="s">
        <v>682</v>
      </c>
    </row>
    <row r="61" spans="1:8" ht="16.5">
      <c r="A61" s="126" t="s">
        <v>453</v>
      </c>
      <c r="C61" s="127">
        <v>3</v>
      </c>
      <c r="D61" s="127">
        <v>2</v>
      </c>
      <c r="E61" s="127">
        <v>3</v>
      </c>
      <c r="F61" s="127">
        <v>1</v>
      </c>
      <c r="G61" s="127">
        <v>3</v>
      </c>
      <c r="H61" s="127">
        <f t="shared" si="0"/>
        <v>12</v>
      </c>
    </row>
    <row r="62" spans="1:9" ht="16.5">
      <c r="A62" s="126" t="s">
        <v>454</v>
      </c>
      <c r="C62" s="127"/>
      <c r="D62" s="127">
        <v>2</v>
      </c>
      <c r="E62" s="127">
        <v>1</v>
      </c>
      <c r="F62" s="127">
        <v>3</v>
      </c>
      <c r="G62" s="127">
        <v>1</v>
      </c>
      <c r="H62" s="127">
        <f t="shared" si="0"/>
        <v>7</v>
      </c>
      <c r="I62" s="126" t="s">
        <v>395</v>
      </c>
    </row>
    <row r="63" spans="1:12" ht="16.5">
      <c r="A63" s="126" t="s">
        <v>455</v>
      </c>
      <c r="C63" s="127"/>
      <c r="D63" s="127">
        <v>2</v>
      </c>
      <c r="E63" s="127">
        <v>3</v>
      </c>
      <c r="F63" s="127">
        <v>1</v>
      </c>
      <c r="G63" s="127">
        <v>3</v>
      </c>
      <c r="H63" s="127">
        <f t="shared" si="0"/>
        <v>9</v>
      </c>
      <c r="I63" s="126" t="s">
        <v>395</v>
      </c>
      <c r="J63" s="167">
        <v>38267</v>
      </c>
      <c r="L63" s="126" t="s">
        <v>683</v>
      </c>
    </row>
    <row r="64" spans="1:8" ht="16.5">
      <c r="A64" s="126" t="s">
        <v>456</v>
      </c>
      <c r="C64" s="127">
        <v>3</v>
      </c>
      <c r="D64" s="127">
        <v>2</v>
      </c>
      <c r="E64" s="127">
        <v>1</v>
      </c>
      <c r="F64" s="127">
        <v>3</v>
      </c>
      <c r="G64" s="127">
        <v>1</v>
      </c>
      <c r="H64" s="127">
        <f t="shared" si="0"/>
        <v>10</v>
      </c>
    </row>
    <row r="65" spans="1:9" ht="16.5">
      <c r="A65" s="126" t="s">
        <v>457</v>
      </c>
      <c r="C65" s="127"/>
      <c r="D65" s="127">
        <v>2</v>
      </c>
      <c r="E65" s="127">
        <v>3</v>
      </c>
      <c r="F65" s="127">
        <v>1</v>
      </c>
      <c r="G65" s="127">
        <v>3</v>
      </c>
      <c r="H65" s="127">
        <f t="shared" si="0"/>
        <v>9</v>
      </c>
      <c r="I65" s="126" t="s">
        <v>395</v>
      </c>
    </row>
    <row r="66" spans="1:12" ht="16.5">
      <c r="A66" s="126" t="s">
        <v>458</v>
      </c>
      <c r="C66" s="127"/>
      <c r="D66" s="127">
        <v>2</v>
      </c>
      <c r="E66" s="127">
        <v>1</v>
      </c>
      <c r="F66" s="127">
        <v>3</v>
      </c>
      <c r="G66" s="127">
        <v>1</v>
      </c>
      <c r="H66" s="127">
        <f t="shared" si="0"/>
        <v>7</v>
      </c>
      <c r="I66" s="126" t="s">
        <v>395</v>
      </c>
      <c r="J66" s="167">
        <v>38154</v>
      </c>
      <c r="K66" s="167">
        <v>38154</v>
      </c>
      <c r="L66" s="126" t="s">
        <v>669</v>
      </c>
    </row>
    <row r="67" spans="1:8" ht="16.5">
      <c r="A67" s="126" t="s">
        <v>459</v>
      </c>
      <c r="C67" s="127">
        <v>3</v>
      </c>
      <c r="D67" s="127">
        <v>2</v>
      </c>
      <c r="E67" s="127">
        <v>3</v>
      </c>
      <c r="F67" s="127">
        <v>1</v>
      </c>
      <c r="G67" s="127">
        <v>3</v>
      </c>
      <c r="H67" s="127">
        <f t="shared" si="0"/>
        <v>12</v>
      </c>
    </row>
    <row r="68" spans="1:8" ht="16.5">
      <c r="A68" s="126" t="s">
        <v>460</v>
      </c>
      <c r="C68" s="127">
        <v>3</v>
      </c>
      <c r="D68" s="127">
        <v>2</v>
      </c>
      <c r="E68" s="127">
        <v>1</v>
      </c>
      <c r="F68" s="127">
        <v>3</v>
      </c>
      <c r="G68" s="127">
        <v>1</v>
      </c>
      <c r="H68" s="127">
        <f>SUM(C68:G68)</f>
        <v>10</v>
      </c>
    </row>
    <row r="69" spans="1:12" ht="16.5">
      <c r="A69" s="126" t="s">
        <v>461</v>
      </c>
      <c r="C69" s="127"/>
      <c r="D69" s="127">
        <v>2</v>
      </c>
      <c r="E69" s="127">
        <v>3</v>
      </c>
      <c r="F69" s="127">
        <v>1</v>
      </c>
      <c r="G69" s="127">
        <v>3</v>
      </c>
      <c r="H69" s="127">
        <f>SUM(C69:G69)</f>
        <v>9</v>
      </c>
      <c r="I69" s="126" t="s">
        <v>414</v>
      </c>
      <c r="J69" s="167">
        <v>38180</v>
      </c>
      <c r="L69" s="126" t="s">
        <v>671</v>
      </c>
    </row>
    <row r="70" spans="1:8" ht="16.5">
      <c r="A70" s="126" t="s">
        <v>462</v>
      </c>
      <c r="C70" s="127">
        <v>3</v>
      </c>
      <c r="D70" s="127">
        <v>2</v>
      </c>
      <c r="E70" s="127">
        <v>1</v>
      </c>
      <c r="F70" s="127">
        <v>3</v>
      </c>
      <c r="G70" s="127">
        <v>1</v>
      </c>
      <c r="H70" s="127">
        <f>SUM(C70:G70)</f>
        <v>10</v>
      </c>
    </row>
    <row r="71" spans="1:8" ht="16.5">
      <c r="A71" s="126" t="s">
        <v>463</v>
      </c>
      <c r="C71" s="127">
        <v>3</v>
      </c>
      <c r="D71" s="127">
        <v>2</v>
      </c>
      <c r="E71" s="127">
        <v>3</v>
      </c>
      <c r="F71" s="127">
        <v>1</v>
      </c>
      <c r="G71" s="127">
        <v>3</v>
      </c>
      <c r="H71" s="127">
        <f>SUM(C71:G71)</f>
        <v>12</v>
      </c>
    </row>
    <row r="72" spans="3:8" ht="16.5">
      <c r="C72" s="127"/>
      <c r="D72" s="127"/>
      <c r="E72" s="127"/>
      <c r="F72" s="127"/>
      <c r="G72" s="127"/>
      <c r="H72" s="127"/>
    </row>
    <row r="73" spans="1:8" ht="16.5">
      <c r="A73" s="126" t="s">
        <v>464</v>
      </c>
      <c r="C73" s="128">
        <f aca="true" t="shared" si="1" ref="C73:H73">SUM(C2:C72)</f>
        <v>129</v>
      </c>
      <c r="D73" s="128">
        <f t="shared" si="1"/>
        <v>136</v>
      </c>
      <c r="E73" s="128">
        <f t="shared" si="1"/>
        <v>136</v>
      </c>
      <c r="F73" s="128">
        <f t="shared" si="1"/>
        <v>136</v>
      </c>
      <c r="G73" s="128">
        <f t="shared" si="1"/>
        <v>136</v>
      </c>
      <c r="H73" s="128">
        <f t="shared" si="1"/>
        <v>673</v>
      </c>
    </row>
    <row r="74" spans="3:8" ht="16.5">
      <c r="C74" s="127"/>
      <c r="D74" s="127"/>
      <c r="E74" s="127"/>
      <c r="F74" s="127"/>
      <c r="G74" s="127"/>
      <c r="H74" s="127"/>
    </row>
    <row r="75" spans="1:8" ht="16.5">
      <c r="A75" s="125" t="s">
        <v>321</v>
      </c>
      <c r="B75" s="125"/>
      <c r="C75" s="127"/>
      <c r="D75" s="127"/>
      <c r="E75" s="127"/>
      <c r="F75" s="127"/>
      <c r="G75" s="127"/>
      <c r="H75" s="127"/>
    </row>
    <row r="76" spans="3:8" ht="16.5">
      <c r="C76" s="127"/>
      <c r="D76" s="127"/>
      <c r="E76" s="127"/>
      <c r="F76" s="127"/>
      <c r="G76" s="127"/>
      <c r="H76" s="127"/>
    </row>
    <row r="77" spans="1:12" ht="16.5">
      <c r="A77" s="126" t="s">
        <v>465</v>
      </c>
      <c r="C77" s="127">
        <v>1</v>
      </c>
      <c r="D77" s="127">
        <v>4</v>
      </c>
      <c r="E77" s="127">
        <v>2</v>
      </c>
      <c r="F77" s="127">
        <v>4</v>
      </c>
      <c r="G77" s="127">
        <v>2</v>
      </c>
      <c r="H77" s="127">
        <f aca="true" t="shared" si="2" ref="H77:H86">SUM(C77:G77)</f>
        <v>13</v>
      </c>
      <c r="I77" s="126" t="s">
        <v>414</v>
      </c>
      <c r="J77" s="167">
        <v>38131</v>
      </c>
      <c r="K77" s="167">
        <v>38131</v>
      </c>
      <c r="L77" s="126" t="s">
        <v>466</v>
      </c>
    </row>
    <row r="78" spans="1:8" ht="16.5">
      <c r="A78" s="126" t="s">
        <v>467</v>
      </c>
      <c r="C78" s="127">
        <v>4</v>
      </c>
      <c r="D78" s="127">
        <v>2</v>
      </c>
      <c r="E78" s="127">
        <v>4</v>
      </c>
      <c r="F78" s="127">
        <v>2</v>
      </c>
      <c r="G78" s="127">
        <v>4</v>
      </c>
      <c r="H78" s="127">
        <f t="shared" si="2"/>
        <v>16</v>
      </c>
    </row>
    <row r="79" spans="1:9" ht="16.5">
      <c r="A79" s="126" t="s">
        <v>468</v>
      </c>
      <c r="C79" s="127">
        <v>1</v>
      </c>
      <c r="D79" s="127">
        <v>4</v>
      </c>
      <c r="E79" s="127">
        <v>2</v>
      </c>
      <c r="F79" s="127">
        <v>4</v>
      </c>
      <c r="G79" s="127">
        <v>2</v>
      </c>
      <c r="H79" s="127">
        <f t="shared" si="2"/>
        <v>13</v>
      </c>
      <c r="I79" s="126" t="s">
        <v>395</v>
      </c>
    </row>
    <row r="80" spans="1:12" ht="16.5">
      <c r="A80" s="126" t="s">
        <v>469</v>
      </c>
      <c r="C80" s="127">
        <v>1</v>
      </c>
      <c r="D80" s="127">
        <v>2</v>
      </c>
      <c r="E80" s="127">
        <v>4</v>
      </c>
      <c r="F80" s="127">
        <v>2</v>
      </c>
      <c r="G80" s="127">
        <v>4</v>
      </c>
      <c r="H80" s="127">
        <f t="shared" si="2"/>
        <v>13</v>
      </c>
      <c r="I80" s="126" t="s">
        <v>414</v>
      </c>
      <c r="J80" s="167">
        <v>38176</v>
      </c>
      <c r="L80" s="126" t="s">
        <v>668</v>
      </c>
    </row>
    <row r="81" spans="1:12" ht="16.5">
      <c r="A81" s="126" t="s">
        <v>470</v>
      </c>
      <c r="C81" s="127">
        <v>4</v>
      </c>
      <c r="D81" s="127">
        <v>4</v>
      </c>
      <c r="E81" s="127">
        <v>2</v>
      </c>
      <c r="F81" s="127">
        <v>4</v>
      </c>
      <c r="G81" s="127">
        <v>2</v>
      </c>
      <c r="H81" s="127">
        <f t="shared" si="2"/>
        <v>16</v>
      </c>
      <c r="K81" s="167">
        <v>38135</v>
      </c>
      <c r="L81" s="126" t="s">
        <v>345</v>
      </c>
    </row>
    <row r="82" spans="1:8" ht="16.5">
      <c r="A82" s="126" t="s">
        <v>471</v>
      </c>
      <c r="C82" s="127">
        <v>4</v>
      </c>
      <c r="D82" s="127">
        <v>2</v>
      </c>
      <c r="E82" s="127">
        <v>4</v>
      </c>
      <c r="F82" s="127">
        <v>2</v>
      </c>
      <c r="G82" s="127">
        <v>4</v>
      </c>
      <c r="H82" s="127">
        <f t="shared" si="2"/>
        <v>16</v>
      </c>
    </row>
    <row r="83" spans="1:12" ht="16.5">
      <c r="A83" s="126" t="s">
        <v>472</v>
      </c>
      <c r="C83" s="127">
        <v>1</v>
      </c>
      <c r="D83" s="127">
        <v>4</v>
      </c>
      <c r="E83" s="127">
        <v>2</v>
      </c>
      <c r="F83" s="127">
        <v>4</v>
      </c>
      <c r="G83" s="127">
        <v>2</v>
      </c>
      <c r="H83" s="127">
        <f t="shared" si="2"/>
        <v>13</v>
      </c>
      <c r="I83" s="126" t="s">
        <v>473</v>
      </c>
      <c r="J83" s="167">
        <v>38146</v>
      </c>
      <c r="K83" s="167">
        <v>38146</v>
      </c>
      <c r="L83" s="126" t="s">
        <v>474</v>
      </c>
    </row>
    <row r="84" spans="1:12" ht="16.5">
      <c r="A84" s="126" t="s">
        <v>475</v>
      </c>
      <c r="C84" s="127">
        <v>1</v>
      </c>
      <c r="D84" s="127">
        <v>2</v>
      </c>
      <c r="E84" s="127">
        <v>4</v>
      </c>
      <c r="F84" s="127">
        <v>2</v>
      </c>
      <c r="G84" s="127">
        <v>4</v>
      </c>
      <c r="H84" s="127">
        <f t="shared" si="2"/>
        <v>13</v>
      </c>
      <c r="I84" s="126" t="s">
        <v>473</v>
      </c>
      <c r="J84" s="167">
        <v>38148</v>
      </c>
      <c r="K84" s="167">
        <v>38148</v>
      </c>
      <c r="L84" s="126" t="s">
        <v>667</v>
      </c>
    </row>
    <row r="85" spans="1:8" ht="16.5">
      <c r="A85" s="126" t="s">
        <v>476</v>
      </c>
      <c r="C85" s="127">
        <v>4</v>
      </c>
      <c r="D85" s="127">
        <v>4</v>
      </c>
      <c r="E85" s="127">
        <v>2</v>
      </c>
      <c r="F85" s="127">
        <v>4</v>
      </c>
      <c r="G85" s="127">
        <v>2</v>
      </c>
      <c r="H85" s="127">
        <f t="shared" si="2"/>
        <v>16</v>
      </c>
    </row>
    <row r="86" spans="1:8" ht="16.5">
      <c r="A86" s="126" t="s">
        <v>477</v>
      </c>
      <c r="C86" s="127">
        <v>4</v>
      </c>
      <c r="D86" s="127">
        <v>2</v>
      </c>
      <c r="E86" s="127">
        <v>4</v>
      </c>
      <c r="F86" s="127">
        <v>2</v>
      </c>
      <c r="G86" s="127">
        <v>4</v>
      </c>
      <c r="H86" s="127">
        <f t="shared" si="2"/>
        <v>16</v>
      </c>
    </row>
    <row r="87" spans="3:8" ht="16.5">
      <c r="C87" s="127"/>
      <c r="D87" s="127"/>
      <c r="E87" s="127"/>
      <c r="F87" s="127"/>
      <c r="G87" s="127"/>
      <c r="H87" s="127"/>
    </row>
    <row r="88" spans="1:8" ht="16.5">
      <c r="A88" s="126" t="s">
        <v>478</v>
      </c>
      <c r="C88" s="128">
        <f aca="true" t="shared" si="3" ref="C88:H88">SUM(C76:C87)</f>
        <v>25</v>
      </c>
      <c r="D88" s="128">
        <f t="shared" si="3"/>
        <v>30</v>
      </c>
      <c r="E88" s="128">
        <f t="shared" si="3"/>
        <v>30</v>
      </c>
      <c r="F88" s="128">
        <f>SUM(F76:F87)</f>
        <v>30</v>
      </c>
      <c r="G88" s="128">
        <f>SUM(G76:G87)</f>
        <v>30</v>
      </c>
      <c r="H88" s="128">
        <f t="shared" si="3"/>
        <v>145</v>
      </c>
    </row>
    <row r="89" spans="3:8" ht="16.5">
      <c r="C89" s="127"/>
      <c r="D89" s="127"/>
      <c r="E89" s="127"/>
      <c r="F89" s="127"/>
      <c r="G89" s="127"/>
      <c r="H89" s="127"/>
    </row>
    <row r="90" spans="1:8" ht="16.5">
      <c r="A90" s="125" t="s">
        <v>323</v>
      </c>
      <c r="B90" s="125"/>
      <c r="C90" s="127"/>
      <c r="D90" s="127"/>
      <c r="E90" s="127"/>
      <c r="F90" s="127"/>
      <c r="G90" s="127"/>
      <c r="H90" s="127"/>
    </row>
    <row r="91" spans="3:8" ht="16.5">
      <c r="C91" s="127"/>
      <c r="D91" s="127"/>
      <c r="E91" s="127"/>
      <c r="F91" s="127"/>
      <c r="G91" s="127"/>
      <c r="H91" s="127"/>
    </row>
    <row r="92" spans="1:8" ht="16.5">
      <c r="A92" s="126" t="s">
        <v>479</v>
      </c>
      <c r="C92" s="127">
        <v>4</v>
      </c>
      <c r="D92" s="127">
        <v>1</v>
      </c>
      <c r="E92" s="127">
        <v>4</v>
      </c>
      <c r="F92" s="127">
        <v>1</v>
      </c>
      <c r="G92" s="127">
        <v>4</v>
      </c>
      <c r="H92" s="127">
        <f>SUM(C92:G92)</f>
        <v>14</v>
      </c>
    </row>
    <row r="93" spans="1:12" ht="16.5">
      <c r="A93" s="126" t="s">
        <v>480</v>
      </c>
      <c r="C93" s="127">
        <v>1</v>
      </c>
      <c r="D93" s="127">
        <v>4</v>
      </c>
      <c r="E93" s="127">
        <v>1</v>
      </c>
      <c r="F93" s="127">
        <v>4</v>
      </c>
      <c r="G93" s="127">
        <v>1</v>
      </c>
      <c r="H93" s="127">
        <f>SUM(C93:G93)</f>
        <v>11</v>
      </c>
      <c r="I93" s="126" t="s">
        <v>414</v>
      </c>
      <c r="J93" s="167">
        <v>38155</v>
      </c>
      <c r="K93" s="167">
        <v>38155</v>
      </c>
      <c r="L93" s="126" t="s">
        <v>481</v>
      </c>
    </row>
    <row r="94" spans="3:8" ht="16.5">
      <c r="C94" s="127"/>
      <c r="D94" s="127"/>
      <c r="E94" s="127"/>
      <c r="F94" s="127"/>
      <c r="G94" s="127"/>
      <c r="H94" s="127">
        <f>SUM(C94:G94)</f>
        <v>0</v>
      </c>
    </row>
    <row r="95" spans="1:8" ht="16.5">
      <c r="A95" s="126" t="s">
        <v>482</v>
      </c>
      <c r="C95" s="128">
        <f>SUM(C91:C94)</f>
        <v>5</v>
      </c>
      <c r="D95" s="128">
        <f>SUM(D91:D94)</f>
        <v>5</v>
      </c>
      <c r="E95" s="128">
        <f>SUM(E91:E94)</f>
        <v>5</v>
      </c>
      <c r="F95" s="128">
        <f>SUM(F91:F94)</f>
        <v>5</v>
      </c>
      <c r="G95" s="128">
        <f>SUM(G91:G94)</f>
        <v>5</v>
      </c>
      <c r="H95" s="128">
        <f>SUM(C95:G95)</f>
        <v>25</v>
      </c>
    </row>
    <row r="96" spans="3:8" ht="16.5">
      <c r="C96" s="127"/>
      <c r="D96" s="127"/>
      <c r="E96" s="127"/>
      <c r="F96" s="127"/>
      <c r="G96" s="127"/>
      <c r="H96" s="127"/>
    </row>
    <row r="97" spans="1:8" ht="16.5">
      <c r="A97" s="125" t="s">
        <v>483</v>
      </c>
      <c r="C97" s="127"/>
      <c r="D97" s="127"/>
      <c r="E97" s="127"/>
      <c r="F97" s="127"/>
      <c r="G97" s="127"/>
      <c r="H97" s="127"/>
    </row>
    <row r="98" spans="3:8" ht="16.5">
      <c r="C98" s="127"/>
      <c r="D98" s="127"/>
      <c r="E98" s="127"/>
      <c r="F98" s="127"/>
      <c r="G98" s="127"/>
      <c r="H98" s="127"/>
    </row>
    <row r="99" spans="1:9" ht="16.5">
      <c r="A99" s="126" t="s">
        <v>484</v>
      </c>
      <c r="C99" s="127">
        <v>1</v>
      </c>
      <c r="D99" s="127">
        <v>2</v>
      </c>
      <c r="E99" s="127">
        <v>1</v>
      </c>
      <c r="F99" s="127">
        <v>2</v>
      </c>
      <c r="G99" s="127">
        <v>1</v>
      </c>
      <c r="H99" s="127">
        <f>SUM(C99:G99)</f>
        <v>7</v>
      </c>
      <c r="I99" s="126" t="s">
        <v>395</v>
      </c>
    </row>
    <row r="100" spans="1:9" ht="16.5">
      <c r="A100" s="126" t="s">
        <v>485</v>
      </c>
      <c r="C100" s="127">
        <v>1</v>
      </c>
      <c r="D100" s="127">
        <v>2</v>
      </c>
      <c r="E100" s="127">
        <v>1</v>
      </c>
      <c r="F100" s="127">
        <v>2</v>
      </c>
      <c r="G100" s="127">
        <v>1</v>
      </c>
      <c r="H100" s="127">
        <f>SUM(C100:G100)</f>
        <v>7</v>
      </c>
      <c r="I100" s="126" t="s">
        <v>395</v>
      </c>
    </row>
    <row r="101" spans="3:8" ht="16.5">
      <c r="C101" s="127"/>
      <c r="D101" s="127"/>
      <c r="E101" s="127"/>
      <c r="F101" s="127"/>
      <c r="G101" s="127"/>
      <c r="H101" s="127">
        <f>SUM(C101:G101)</f>
        <v>0</v>
      </c>
    </row>
    <row r="102" spans="1:8" ht="16.5">
      <c r="A102" s="126" t="s">
        <v>486</v>
      </c>
      <c r="C102" s="128">
        <f>SUM(C98:C101)</f>
        <v>2</v>
      </c>
      <c r="D102" s="128">
        <f>SUM(D98:D101)</f>
        <v>4</v>
      </c>
      <c r="E102" s="128">
        <f>SUM(E98:E101)</f>
        <v>2</v>
      </c>
      <c r="F102" s="128">
        <f>SUM(F98:F101)</f>
        <v>4</v>
      </c>
      <c r="G102" s="128">
        <f>SUM(G98:G101)</f>
        <v>2</v>
      </c>
      <c r="H102" s="128">
        <f>SUM(C102:G102)</f>
        <v>14</v>
      </c>
    </row>
    <row r="103" spans="3:8" ht="16.5">
      <c r="C103" s="127"/>
      <c r="D103" s="127"/>
      <c r="E103" s="127"/>
      <c r="F103" s="127"/>
      <c r="G103" s="127"/>
      <c r="H103" s="127"/>
    </row>
    <row r="104" spans="1:8" ht="16.5">
      <c r="A104" s="125" t="s">
        <v>325</v>
      </c>
      <c r="C104" s="127"/>
      <c r="D104" s="127"/>
      <c r="E104" s="127"/>
      <c r="F104" s="127"/>
      <c r="G104" s="127"/>
      <c r="H104" s="127"/>
    </row>
    <row r="105" spans="3:8" ht="16.5">
      <c r="C105" s="127"/>
      <c r="D105" s="127"/>
      <c r="E105" s="127"/>
      <c r="F105" s="127"/>
      <c r="G105" s="127"/>
      <c r="H105" s="127"/>
    </row>
    <row r="106" spans="1:8" ht="16.5">
      <c r="A106" s="126" t="s">
        <v>487</v>
      </c>
      <c r="C106" s="127">
        <v>2</v>
      </c>
      <c r="D106" s="127"/>
      <c r="E106" s="127">
        <v>2</v>
      </c>
      <c r="F106" s="127"/>
      <c r="G106" s="127">
        <v>2</v>
      </c>
      <c r="H106" s="127">
        <f>SUM(C106:G106)</f>
        <v>6</v>
      </c>
    </row>
    <row r="107" spans="1:8" ht="16.5">
      <c r="A107" s="126" t="s">
        <v>488</v>
      </c>
      <c r="C107" s="127"/>
      <c r="D107" s="127">
        <v>2</v>
      </c>
      <c r="E107" s="127"/>
      <c r="F107" s="127">
        <v>2</v>
      </c>
      <c r="G107" s="127"/>
      <c r="H107" s="127">
        <f>SUM(C107:G107)</f>
        <v>4</v>
      </c>
    </row>
    <row r="108" spans="1:8" ht="16.5">
      <c r="A108" s="126" t="s">
        <v>489</v>
      </c>
      <c r="C108" s="127">
        <v>2</v>
      </c>
      <c r="D108" s="127"/>
      <c r="E108" s="127">
        <v>2</v>
      </c>
      <c r="F108" s="127"/>
      <c r="G108" s="127">
        <v>2</v>
      </c>
      <c r="H108" s="127">
        <f>SUM(C108:G108)</f>
        <v>6</v>
      </c>
    </row>
    <row r="109" spans="1:8" ht="16.5">
      <c r="A109" s="126" t="s">
        <v>490</v>
      </c>
      <c r="C109" s="127"/>
      <c r="D109" s="127">
        <v>2</v>
      </c>
      <c r="E109" s="127"/>
      <c r="F109" s="127">
        <v>2</v>
      </c>
      <c r="G109" s="127"/>
      <c r="H109" s="127">
        <f>SUM(C109:G109)</f>
        <v>4</v>
      </c>
    </row>
    <row r="110" spans="1:8" ht="16.5">
      <c r="A110" s="126" t="s">
        <v>491</v>
      </c>
      <c r="C110" s="127">
        <v>2</v>
      </c>
      <c r="D110" s="127"/>
      <c r="E110" s="127">
        <v>2</v>
      </c>
      <c r="F110" s="127"/>
      <c r="G110" s="127">
        <v>2</v>
      </c>
      <c r="H110" s="127">
        <f>SUM(C110:G110)</f>
        <v>6</v>
      </c>
    </row>
    <row r="111" spans="3:8" ht="16.5">
      <c r="C111" s="127"/>
      <c r="D111" s="127"/>
      <c r="E111" s="127"/>
      <c r="F111" s="127"/>
      <c r="G111" s="127"/>
      <c r="H111" s="127"/>
    </row>
    <row r="112" spans="1:8" ht="16.5">
      <c r="A112" s="126" t="s">
        <v>492</v>
      </c>
      <c r="C112" s="128">
        <f aca="true" t="shared" si="4" ref="C112:H112">SUM(C106:C111)</f>
        <v>6</v>
      </c>
      <c r="D112" s="128">
        <f t="shared" si="4"/>
        <v>4</v>
      </c>
      <c r="E112" s="128">
        <f t="shared" si="4"/>
        <v>6</v>
      </c>
      <c r="F112" s="128">
        <f>SUM(F106:F111)</f>
        <v>4</v>
      </c>
      <c r="G112" s="128">
        <f>SUM(G106:G111)</f>
        <v>6</v>
      </c>
      <c r="H112" s="128">
        <f t="shared" si="4"/>
        <v>26</v>
      </c>
    </row>
    <row r="113" spans="3:8" ht="16.5">
      <c r="C113" s="127"/>
      <c r="D113" s="127"/>
      <c r="E113" s="127"/>
      <c r="F113" s="127"/>
      <c r="G113" s="127"/>
      <c r="H113" s="127"/>
    </row>
    <row r="114" spans="1:8" ht="17.25" thickBot="1">
      <c r="A114" s="126" t="s">
        <v>493</v>
      </c>
      <c r="C114" s="129">
        <f aca="true" t="shared" si="5" ref="C114:H114">SUM(C1:C113)/2</f>
        <v>167</v>
      </c>
      <c r="D114" s="129">
        <f t="shared" si="5"/>
        <v>179</v>
      </c>
      <c r="E114" s="129">
        <f t="shared" si="5"/>
        <v>179</v>
      </c>
      <c r="F114" s="129">
        <f t="shared" si="5"/>
        <v>179</v>
      </c>
      <c r="G114" s="129">
        <f t="shared" si="5"/>
        <v>179</v>
      </c>
      <c r="H114" s="129">
        <f t="shared" si="5"/>
        <v>883</v>
      </c>
    </row>
    <row r="116" spans="1:8" ht="16.5">
      <c r="A116" s="126" t="s">
        <v>290</v>
      </c>
      <c r="C116" s="127">
        <v>2</v>
      </c>
      <c r="D116" s="127">
        <v>2</v>
      </c>
      <c r="E116" s="127">
        <v>2</v>
      </c>
      <c r="F116" s="127">
        <v>2</v>
      </c>
      <c r="G116" s="127">
        <v>2</v>
      </c>
      <c r="H116" s="127">
        <f>SUM(C116:G116)</f>
        <v>10</v>
      </c>
    </row>
    <row r="117" spans="1:8" ht="16.5">
      <c r="A117" s="126" t="s">
        <v>294</v>
      </c>
      <c r="C117" s="127">
        <v>30</v>
      </c>
      <c r="D117" s="127">
        <v>20</v>
      </c>
      <c r="E117" s="127">
        <v>20</v>
      </c>
      <c r="F117" s="127">
        <v>20</v>
      </c>
      <c r="G117" s="127">
        <v>20</v>
      </c>
      <c r="H117" s="127">
        <v>40</v>
      </c>
    </row>
    <row r="118" spans="3:8" ht="17.25" thickBot="1">
      <c r="C118" s="127"/>
      <c r="D118" s="127"/>
      <c r="E118" s="127"/>
      <c r="F118" s="127"/>
      <c r="G118" s="127"/>
      <c r="H118" s="127"/>
    </row>
    <row r="119" spans="1:8" ht="17.25" thickBot="1">
      <c r="A119" s="126" t="s">
        <v>494</v>
      </c>
      <c r="C119" s="130">
        <f aca="true" t="shared" si="6" ref="C119:H119">C116+C114+C117</f>
        <v>199</v>
      </c>
      <c r="D119" s="130">
        <f t="shared" si="6"/>
        <v>201</v>
      </c>
      <c r="E119" s="130">
        <f t="shared" si="6"/>
        <v>201</v>
      </c>
      <c r="F119" s="130">
        <f t="shared" si="6"/>
        <v>201</v>
      </c>
      <c r="G119" s="130">
        <f t="shared" si="6"/>
        <v>201</v>
      </c>
      <c r="H119" s="130">
        <f t="shared" si="6"/>
        <v>933</v>
      </c>
    </row>
    <row r="122" spans="1:8" ht="16.5">
      <c r="A122" s="126" t="s">
        <v>495</v>
      </c>
      <c r="C122" s="127">
        <v>200</v>
      </c>
      <c r="D122" s="127">
        <v>200</v>
      </c>
      <c r="E122" s="127">
        <v>200</v>
      </c>
      <c r="F122" s="127">
        <v>200</v>
      </c>
      <c r="G122" s="127">
        <v>200</v>
      </c>
      <c r="H122" s="127">
        <f>SUM(C122:G122)</f>
        <v>1000</v>
      </c>
    </row>
    <row r="124" spans="1:8" ht="16.5">
      <c r="A124" s="126" t="s">
        <v>496</v>
      </c>
      <c r="C124" s="127">
        <f aca="true" t="shared" si="7" ref="C124:H124">C122-C119</f>
        <v>1</v>
      </c>
      <c r="D124" s="127">
        <f t="shared" si="7"/>
        <v>-1</v>
      </c>
      <c r="E124" s="127">
        <f t="shared" si="7"/>
        <v>-1</v>
      </c>
      <c r="F124" s="127">
        <f>F122-F119</f>
        <v>-1</v>
      </c>
      <c r="G124" s="127">
        <f>G122-G119</f>
        <v>-1</v>
      </c>
      <c r="H124" s="127">
        <f t="shared" si="7"/>
        <v>67</v>
      </c>
    </row>
  </sheetData>
  <printOptions/>
  <pageMargins left="0.51" right="0.51" top="1" bottom="1" header="0.5" footer="0.5"/>
  <pageSetup horizontalDpi="600" verticalDpi="600" orientation="landscape" paperSize="9" r:id="rId1"/>
  <headerFooter alignWithMargins="0">
    <oddHeader>&amp;L&amp;"Arial,Bold"Health and Safety - Core Service to Schools</oddHeader>
  </headerFooter>
</worksheet>
</file>

<file path=xl/worksheets/sheet6.xml><?xml version="1.0" encoding="utf-8"?>
<worksheet xmlns="http://schemas.openxmlformats.org/spreadsheetml/2006/main" xmlns:r="http://schemas.openxmlformats.org/officeDocument/2006/relationships">
  <dimension ref="A1:H110"/>
  <sheetViews>
    <sheetView workbookViewId="0" topLeftCell="A1">
      <selection activeCell="H4" sqref="H4"/>
    </sheetView>
  </sheetViews>
  <sheetFormatPr defaultColWidth="8.88671875" defaultRowHeight="15"/>
  <cols>
    <col min="1" max="1" width="17.88671875" style="126" customWidth="1"/>
    <col min="2" max="8" width="7.77734375" style="126" customWidth="1"/>
    <col min="9" max="16384" width="8.88671875" style="126" customWidth="1"/>
  </cols>
  <sheetData>
    <row r="1" spans="1:8" ht="16.5">
      <c r="A1" s="125" t="s">
        <v>386</v>
      </c>
      <c r="B1" s="126" t="s">
        <v>387</v>
      </c>
      <c r="C1" s="126" t="s">
        <v>296</v>
      </c>
      <c r="D1" s="126" t="s">
        <v>2</v>
      </c>
      <c r="E1" s="126" t="s">
        <v>3</v>
      </c>
      <c r="F1" s="126" t="s">
        <v>4</v>
      </c>
      <c r="G1" s="126" t="s">
        <v>5</v>
      </c>
      <c r="H1" s="126" t="s">
        <v>388</v>
      </c>
    </row>
    <row r="2" spans="1:8" ht="16.5">
      <c r="A2" s="125" t="s">
        <v>322</v>
      </c>
      <c r="H2" s="125"/>
    </row>
    <row r="3" ht="16.5">
      <c r="H3" s="125"/>
    </row>
    <row r="4" spans="1:8" ht="16.5">
      <c r="A4" s="126" t="s">
        <v>392</v>
      </c>
      <c r="C4" s="127"/>
      <c r="D4" s="127"/>
      <c r="E4" s="127"/>
      <c r="F4" s="127"/>
      <c r="G4" s="127"/>
      <c r="H4" s="127">
        <f aca="true" t="shared" si="0" ref="H4:H67">SUM(C4:G4)</f>
        <v>0</v>
      </c>
    </row>
    <row r="5" spans="1:8" ht="16.5">
      <c r="A5" s="126" t="s">
        <v>393</v>
      </c>
      <c r="C5" s="127"/>
      <c r="D5" s="127"/>
      <c r="E5" s="127"/>
      <c r="F5" s="127"/>
      <c r="G5" s="127"/>
      <c r="H5" s="127">
        <f t="shared" si="0"/>
        <v>0</v>
      </c>
    </row>
    <row r="6" spans="1:8" ht="16.5">
      <c r="A6" s="126" t="s">
        <v>394</v>
      </c>
      <c r="C6" s="127">
        <v>4</v>
      </c>
      <c r="D6" s="127">
        <v>4</v>
      </c>
      <c r="E6" s="127">
        <v>4</v>
      </c>
      <c r="F6" s="127">
        <v>4</v>
      </c>
      <c r="G6" s="127">
        <v>4</v>
      </c>
      <c r="H6" s="127">
        <f t="shared" si="0"/>
        <v>20</v>
      </c>
    </row>
    <row r="7" spans="1:8" ht="16.5">
      <c r="A7" s="126" t="s">
        <v>396</v>
      </c>
      <c r="C7" s="127"/>
      <c r="D7" s="127"/>
      <c r="E7" s="127"/>
      <c r="F7" s="127"/>
      <c r="G7" s="127"/>
      <c r="H7" s="127">
        <f t="shared" si="0"/>
        <v>0</v>
      </c>
    </row>
    <row r="8" spans="1:8" ht="16.5">
      <c r="A8" s="126" t="s">
        <v>397</v>
      </c>
      <c r="C8" s="127"/>
      <c r="D8" s="127"/>
      <c r="E8" s="127"/>
      <c r="F8" s="127"/>
      <c r="G8" s="127"/>
      <c r="H8" s="127">
        <f t="shared" si="0"/>
        <v>0</v>
      </c>
    </row>
    <row r="9" spans="1:8" ht="16.5">
      <c r="A9" s="126" t="s">
        <v>398</v>
      </c>
      <c r="C9" s="127"/>
      <c r="D9" s="127"/>
      <c r="E9" s="127"/>
      <c r="F9" s="127"/>
      <c r="G9" s="127"/>
      <c r="H9" s="127">
        <f t="shared" si="0"/>
        <v>0</v>
      </c>
    </row>
    <row r="10" spans="1:8" ht="16.5">
      <c r="A10" s="126" t="s">
        <v>399</v>
      </c>
      <c r="C10" s="127"/>
      <c r="D10" s="127"/>
      <c r="E10" s="127"/>
      <c r="F10" s="127"/>
      <c r="G10" s="127"/>
      <c r="H10" s="127">
        <f t="shared" si="0"/>
        <v>0</v>
      </c>
    </row>
    <row r="11" spans="1:8" ht="16.5">
      <c r="A11" s="126" t="s">
        <v>400</v>
      </c>
      <c r="C11" s="127"/>
      <c r="D11" s="127"/>
      <c r="E11" s="127"/>
      <c r="F11" s="127"/>
      <c r="G11" s="127"/>
      <c r="H11" s="127">
        <f t="shared" si="0"/>
        <v>0</v>
      </c>
    </row>
    <row r="12" spans="1:8" ht="16.5">
      <c r="A12" s="126" t="s">
        <v>401</v>
      </c>
      <c r="C12" s="127"/>
      <c r="D12" s="127"/>
      <c r="E12" s="127"/>
      <c r="F12" s="127"/>
      <c r="G12" s="127"/>
      <c r="H12" s="127">
        <f t="shared" si="0"/>
        <v>0</v>
      </c>
    </row>
    <row r="13" spans="1:8" ht="16.5">
      <c r="A13" s="126" t="s">
        <v>402</v>
      </c>
      <c r="C13" s="127"/>
      <c r="D13" s="127"/>
      <c r="E13" s="127"/>
      <c r="F13" s="127"/>
      <c r="G13" s="127"/>
      <c r="H13" s="127">
        <f t="shared" si="0"/>
        <v>0</v>
      </c>
    </row>
    <row r="14" spans="1:8" ht="16.5">
      <c r="A14" s="126" t="s">
        <v>403</v>
      </c>
      <c r="C14" s="127"/>
      <c r="D14" s="127"/>
      <c r="E14" s="127"/>
      <c r="F14" s="127"/>
      <c r="G14" s="127"/>
      <c r="H14" s="127">
        <f t="shared" si="0"/>
        <v>0</v>
      </c>
    </row>
    <row r="15" spans="1:8" ht="16.5">
      <c r="A15" s="126" t="s">
        <v>404</v>
      </c>
      <c r="C15" s="127">
        <v>4</v>
      </c>
      <c r="D15" s="127">
        <v>4</v>
      </c>
      <c r="E15" s="127">
        <v>4</v>
      </c>
      <c r="F15" s="127">
        <v>4</v>
      </c>
      <c r="G15" s="127">
        <v>4</v>
      </c>
      <c r="H15" s="127">
        <f t="shared" si="0"/>
        <v>20</v>
      </c>
    </row>
    <row r="16" spans="1:8" ht="16.5">
      <c r="A16" s="126" t="s">
        <v>405</v>
      </c>
      <c r="C16" s="127">
        <v>4</v>
      </c>
      <c r="D16" s="127">
        <v>4</v>
      </c>
      <c r="E16" s="127">
        <v>4</v>
      </c>
      <c r="F16" s="127">
        <v>4</v>
      </c>
      <c r="G16" s="127">
        <v>4</v>
      </c>
      <c r="H16" s="127">
        <f t="shared" si="0"/>
        <v>20</v>
      </c>
    </row>
    <row r="17" spans="1:8" ht="16.5">
      <c r="A17" s="126" t="s">
        <v>406</v>
      </c>
      <c r="C17" s="127"/>
      <c r="D17" s="127"/>
      <c r="E17" s="127"/>
      <c r="F17" s="127"/>
      <c r="G17" s="127"/>
      <c r="H17" s="127">
        <f t="shared" si="0"/>
        <v>0</v>
      </c>
    </row>
    <row r="18" spans="1:8" ht="16.5">
      <c r="A18" s="126" t="s">
        <v>407</v>
      </c>
      <c r="C18" s="127"/>
      <c r="D18" s="127"/>
      <c r="E18" s="127"/>
      <c r="F18" s="127"/>
      <c r="G18" s="127"/>
      <c r="H18" s="127">
        <f t="shared" si="0"/>
        <v>0</v>
      </c>
    </row>
    <row r="19" spans="1:8" ht="16.5">
      <c r="A19" s="126" t="s">
        <v>408</v>
      </c>
      <c r="C19" s="127">
        <v>4</v>
      </c>
      <c r="D19" s="127">
        <v>4</v>
      </c>
      <c r="E19" s="127">
        <v>4</v>
      </c>
      <c r="F19" s="127">
        <v>4</v>
      </c>
      <c r="G19" s="127">
        <v>4</v>
      </c>
      <c r="H19" s="127">
        <f t="shared" si="0"/>
        <v>20</v>
      </c>
    </row>
    <row r="20" spans="1:8" ht="16.5">
      <c r="A20" s="126" t="s">
        <v>409</v>
      </c>
      <c r="C20" s="127">
        <v>4</v>
      </c>
      <c r="D20" s="127">
        <v>4</v>
      </c>
      <c r="E20" s="127">
        <v>4</v>
      </c>
      <c r="F20" s="127">
        <v>4</v>
      </c>
      <c r="G20" s="127">
        <v>4</v>
      </c>
      <c r="H20" s="127">
        <f t="shared" si="0"/>
        <v>20</v>
      </c>
    </row>
    <row r="21" spans="1:8" ht="16.5">
      <c r="A21" s="126" t="s">
        <v>410</v>
      </c>
      <c r="C21" s="127"/>
      <c r="D21" s="127"/>
      <c r="E21" s="127"/>
      <c r="F21" s="127"/>
      <c r="G21" s="127"/>
      <c r="H21" s="127">
        <f t="shared" si="0"/>
        <v>0</v>
      </c>
    </row>
    <row r="22" spans="1:8" ht="16.5">
      <c r="A22" s="126" t="s">
        <v>411</v>
      </c>
      <c r="C22" s="127"/>
      <c r="D22" s="127"/>
      <c r="E22" s="127"/>
      <c r="F22" s="127"/>
      <c r="G22" s="127"/>
      <c r="H22" s="127">
        <f t="shared" si="0"/>
        <v>0</v>
      </c>
    </row>
    <row r="23" spans="1:8" ht="16.5">
      <c r="A23" s="126" t="s">
        <v>412</v>
      </c>
      <c r="C23" s="127"/>
      <c r="D23" s="127"/>
      <c r="E23" s="127"/>
      <c r="F23" s="127"/>
      <c r="G23" s="127"/>
      <c r="H23" s="127">
        <f t="shared" si="0"/>
        <v>0</v>
      </c>
    </row>
    <row r="24" spans="1:8" ht="16.5">
      <c r="A24" s="126" t="s">
        <v>413</v>
      </c>
      <c r="C24" s="127">
        <v>6</v>
      </c>
      <c r="D24" s="127">
        <v>6</v>
      </c>
      <c r="E24" s="127">
        <v>6</v>
      </c>
      <c r="F24" s="127">
        <v>6</v>
      </c>
      <c r="G24" s="127">
        <v>6</v>
      </c>
      <c r="H24" s="127">
        <f t="shared" si="0"/>
        <v>30</v>
      </c>
    </row>
    <row r="25" spans="1:8" ht="16.5">
      <c r="A25" s="126" t="s">
        <v>415</v>
      </c>
      <c r="C25" s="127">
        <v>4</v>
      </c>
      <c r="D25" s="127">
        <v>4</v>
      </c>
      <c r="E25" s="127">
        <v>4</v>
      </c>
      <c r="F25" s="127">
        <v>4</v>
      </c>
      <c r="G25" s="127">
        <v>4</v>
      </c>
      <c r="H25" s="127">
        <f t="shared" si="0"/>
        <v>20</v>
      </c>
    </row>
    <row r="26" spans="1:8" ht="16.5">
      <c r="A26" s="126" t="s">
        <v>416</v>
      </c>
      <c r="C26" s="127"/>
      <c r="D26" s="127"/>
      <c r="E26" s="127"/>
      <c r="F26" s="127"/>
      <c r="G26" s="127"/>
      <c r="H26" s="127">
        <f t="shared" si="0"/>
        <v>0</v>
      </c>
    </row>
    <row r="27" spans="1:8" ht="16.5">
      <c r="A27" s="126" t="s">
        <v>417</v>
      </c>
      <c r="C27" s="127"/>
      <c r="D27" s="127"/>
      <c r="E27" s="127"/>
      <c r="F27" s="127"/>
      <c r="G27" s="127"/>
      <c r="H27" s="127">
        <f t="shared" si="0"/>
        <v>0</v>
      </c>
    </row>
    <row r="28" spans="1:8" ht="16.5">
      <c r="A28" s="126" t="s">
        <v>418</v>
      </c>
      <c r="C28" s="127">
        <v>4</v>
      </c>
      <c r="D28" s="127">
        <v>4</v>
      </c>
      <c r="E28" s="127">
        <v>4</v>
      </c>
      <c r="F28" s="127">
        <v>4</v>
      </c>
      <c r="G28" s="127">
        <v>4</v>
      </c>
      <c r="H28" s="127">
        <f t="shared" si="0"/>
        <v>20</v>
      </c>
    </row>
    <row r="29" spans="1:8" ht="16.5">
      <c r="A29" s="126" t="s">
        <v>419</v>
      </c>
      <c r="C29" s="127"/>
      <c r="D29" s="127"/>
      <c r="E29" s="127"/>
      <c r="F29" s="127"/>
      <c r="G29" s="127"/>
      <c r="H29" s="127">
        <f t="shared" si="0"/>
        <v>0</v>
      </c>
    </row>
    <row r="30" spans="1:8" ht="16.5">
      <c r="A30" s="126" t="s">
        <v>420</v>
      </c>
      <c r="C30" s="127"/>
      <c r="D30" s="127"/>
      <c r="E30" s="127"/>
      <c r="F30" s="127"/>
      <c r="G30" s="127"/>
      <c r="H30" s="127">
        <f t="shared" si="0"/>
        <v>0</v>
      </c>
    </row>
    <row r="31" spans="1:8" ht="16.5">
      <c r="A31" s="126" t="s">
        <v>421</v>
      </c>
      <c r="C31" s="127">
        <v>4</v>
      </c>
      <c r="D31" s="127">
        <v>4</v>
      </c>
      <c r="E31" s="127">
        <v>4</v>
      </c>
      <c r="F31" s="127">
        <v>4</v>
      </c>
      <c r="G31" s="127">
        <v>4</v>
      </c>
      <c r="H31" s="127">
        <f t="shared" si="0"/>
        <v>20</v>
      </c>
    </row>
    <row r="32" spans="1:8" ht="16.5">
      <c r="A32" s="126" t="s">
        <v>422</v>
      </c>
      <c r="C32" s="127"/>
      <c r="D32" s="127"/>
      <c r="E32" s="127"/>
      <c r="F32" s="127"/>
      <c r="G32" s="127"/>
      <c r="H32" s="127">
        <f t="shared" si="0"/>
        <v>0</v>
      </c>
    </row>
    <row r="33" spans="1:8" ht="16.5">
      <c r="A33" s="126" t="s">
        <v>423</v>
      </c>
      <c r="C33" s="127"/>
      <c r="D33" s="127"/>
      <c r="E33" s="127"/>
      <c r="F33" s="127"/>
      <c r="G33" s="127"/>
      <c r="H33" s="127">
        <f t="shared" si="0"/>
        <v>0</v>
      </c>
    </row>
    <row r="34" spans="1:8" ht="16.5">
      <c r="A34" s="126" t="s">
        <v>424</v>
      </c>
      <c r="C34" s="127">
        <v>6</v>
      </c>
      <c r="D34" s="127">
        <v>6</v>
      </c>
      <c r="E34" s="127">
        <v>6</v>
      </c>
      <c r="F34" s="127">
        <v>6</v>
      </c>
      <c r="G34" s="127">
        <v>6</v>
      </c>
      <c r="H34" s="127">
        <f t="shared" si="0"/>
        <v>30</v>
      </c>
    </row>
    <row r="35" spans="1:8" ht="16.5">
      <c r="A35" s="126" t="s">
        <v>425</v>
      </c>
      <c r="C35" s="127"/>
      <c r="D35" s="127"/>
      <c r="E35" s="127"/>
      <c r="F35" s="127"/>
      <c r="G35" s="127"/>
      <c r="H35" s="127">
        <f t="shared" si="0"/>
        <v>0</v>
      </c>
    </row>
    <row r="36" spans="1:8" ht="16.5">
      <c r="A36" s="126" t="s">
        <v>426</v>
      </c>
      <c r="C36" s="127">
        <v>4</v>
      </c>
      <c r="D36" s="127">
        <v>4</v>
      </c>
      <c r="E36" s="127">
        <v>4</v>
      </c>
      <c r="F36" s="127">
        <v>4</v>
      </c>
      <c r="G36" s="127">
        <v>4</v>
      </c>
      <c r="H36" s="127">
        <f t="shared" si="0"/>
        <v>20</v>
      </c>
    </row>
    <row r="37" spans="1:8" ht="16.5">
      <c r="A37" s="126" t="s">
        <v>427</v>
      </c>
      <c r="C37" s="127"/>
      <c r="D37" s="127"/>
      <c r="E37" s="127"/>
      <c r="F37" s="127"/>
      <c r="G37" s="127"/>
      <c r="H37" s="127">
        <f t="shared" si="0"/>
        <v>0</v>
      </c>
    </row>
    <row r="38" spans="1:8" ht="16.5">
      <c r="A38" s="126" t="s">
        <v>428</v>
      </c>
      <c r="C38" s="127"/>
      <c r="D38" s="127"/>
      <c r="E38" s="127"/>
      <c r="F38" s="127"/>
      <c r="G38" s="127"/>
      <c r="H38" s="127">
        <f t="shared" si="0"/>
        <v>0</v>
      </c>
    </row>
    <row r="39" spans="1:8" ht="16.5">
      <c r="A39" s="126" t="s">
        <v>429</v>
      </c>
      <c r="C39" s="127"/>
      <c r="D39" s="127"/>
      <c r="E39" s="127"/>
      <c r="F39" s="127"/>
      <c r="G39" s="127"/>
      <c r="H39" s="127">
        <f t="shared" si="0"/>
        <v>0</v>
      </c>
    </row>
    <row r="40" spans="1:8" ht="16.5">
      <c r="A40" s="126" t="s">
        <v>430</v>
      </c>
      <c r="C40" s="127">
        <v>6</v>
      </c>
      <c r="D40" s="127">
        <v>6</v>
      </c>
      <c r="E40" s="127">
        <v>6</v>
      </c>
      <c r="F40" s="127">
        <v>6</v>
      </c>
      <c r="G40" s="127">
        <v>6</v>
      </c>
      <c r="H40" s="127">
        <f t="shared" si="0"/>
        <v>30</v>
      </c>
    </row>
    <row r="41" spans="1:8" ht="16.5">
      <c r="A41" s="126" t="s">
        <v>432</v>
      </c>
      <c r="H41" s="127">
        <f t="shared" si="0"/>
        <v>0</v>
      </c>
    </row>
    <row r="42" spans="1:8" ht="16.5">
      <c r="A42" s="126" t="s">
        <v>433</v>
      </c>
      <c r="C42" s="127">
        <v>4</v>
      </c>
      <c r="D42" s="127">
        <v>4</v>
      </c>
      <c r="E42" s="127">
        <v>4</v>
      </c>
      <c r="F42" s="127">
        <v>4</v>
      </c>
      <c r="G42" s="127">
        <v>4</v>
      </c>
      <c r="H42" s="127">
        <f t="shared" si="0"/>
        <v>20</v>
      </c>
    </row>
    <row r="43" spans="1:8" ht="16.5">
      <c r="A43" s="126" t="s">
        <v>434</v>
      </c>
      <c r="C43" s="127">
        <v>4</v>
      </c>
      <c r="D43" s="127">
        <v>4</v>
      </c>
      <c r="E43" s="127">
        <v>4</v>
      </c>
      <c r="F43" s="127">
        <v>4</v>
      </c>
      <c r="G43" s="127">
        <v>4</v>
      </c>
      <c r="H43" s="127">
        <f t="shared" si="0"/>
        <v>20</v>
      </c>
    </row>
    <row r="44" spans="1:8" ht="16.5">
      <c r="A44" s="126" t="s">
        <v>435</v>
      </c>
      <c r="C44" s="127">
        <v>4</v>
      </c>
      <c r="D44" s="127">
        <v>4</v>
      </c>
      <c r="E44" s="127">
        <v>4</v>
      </c>
      <c r="F44" s="127">
        <v>4</v>
      </c>
      <c r="G44" s="127">
        <v>4</v>
      </c>
      <c r="H44" s="127">
        <f t="shared" si="0"/>
        <v>20</v>
      </c>
    </row>
    <row r="45" spans="1:8" ht="16.5">
      <c r="A45" s="126" t="s">
        <v>436</v>
      </c>
      <c r="C45" s="127"/>
      <c r="D45" s="127"/>
      <c r="E45" s="127"/>
      <c r="F45" s="127"/>
      <c r="G45" s="127"/>
      <c r="H45" s="127">
        <f t="shared" si="0"/>
        <v>0</v>
      </c>
    </row>
    <row r="46" spans="1:8" ht="16.5">
      <c r="A46" s="126" t="s">
        <v>437</v>
      </c>
      <c r="C46" s="127"/>
      <c r="D46" s="127"/>
      <c r="E46" s="127"/>
      <c r="F46" s="127"/>
      <c r="G46" s="127"/>
      <c r="H46" s="127">
        <f t="shared" si="0"/>
        <v>0</v>
      </c>
    </row>
    <row r="47" spans="1:8" ht="16.5">
      <c r="A47" s="126" t="s">
        <v>438</v>
      </c>
      <c r="C47" s="127">
        <v>6</v>
      </c>
      <c r="D47" s="127">
        <v>6</v>
      </c>
      <c r="E47" s="127">
        <v>6</v>
      </c>
      <c r="F47" s="127">
        <v>6</v>
      </c>
      <c r="G47" s="127">
        <v>6</v>
      </c>
      <c r="H47" s="127">
        <f t="shared" si="0"/>
        <v>30</v>
      </c>
    </row>
    <row r="48" spans="1:8" ht="16.5">
      <c r="A48" s="126" t="s">
        <v>440</v>
      </c>
      <c r="C48" s="127">
        <v>4</v>
      </c>
      <c r="D48" s="127">
        <v>4</v>
      </c>
      <c r="E48" s="127">
        <v>4</v>
      </c>
      <c r="F48" s="127">
        <v>4</v>
      </c>
      <c r="G48" s="127">
        <v>4</v>
      </c>
      <c r="H48" s="127">
        <f t="shared" si="0"/>
        <v>20</v>
      </c>
    </row>
    <row r="49" spans="1:8" ht="16.5">
      <c r="A49" s="126" t="s">
        <v>441</v>
      </c>
      <c r="C49" s="127">
        <v>6</v>
      </c>
      <c r="D49" s="127">
        <v>6</v>
      </c>
      <c r="E49" s="127">
        <v>6</v>
      </c>
      <c r="F49" s="127">
        <v>6</v>
      </c>
      <c r="G49" s="127">
        <v>6</v>
      </c>
      <c r="H49" s="127">
        <f t="shared" si="0"/>
        <v>30</v>
      </c>
    </row>
    <row r="50" spans="1:8" ht="16.5">
      <c r="A50" s="126" t="s">
        <v>442</v>
      </c>
      <c r="C50" s="127"/>
      <c r="D50" s="127"/>
      <c r="E50" s="127"/>
      <c r="F50" s="127"/>
      <c r="G50" s="127"/>
      <c r="H50" s="127">
        <f t="shared" si="0"/>
        <v>0</v>
      </c>
    </row>
    <row r="51" spans="1:8" ht="16.5">
      <c r="A51" s="126" t="s">
        <v>443</v>
      </c>
      <c r="C51" s="127"/>
      <c r="D51" s="127"/>
      <c r="E51" s="127"/>
      <c r="F51" s="127"/>
      <c r="G51" s="127"/>
      <c r="H51" s="127">
        <f t="shared" si="0"/>
        <v>0</v>
      </c>
    </row>
    <row r="52" spans="1:8" ht="16.5">
      <c r="A52" s="126" t="s">
        <v>444</v>
      </c>
      <c r="C52" s="127"/>
      <c r="D52" s="127"/>
      <c r="E52" s="127"/>
      <c r="F52" s="127"/>
      <c r="G52" s="127"/>
      <c r="H52" s="127">
        <f t="shared" si="0"/>
        <v>0</v>
      </c>
    </row>
    <row r="53" spans="1:8" ht="16.5">
      <c r="A53" s="126" t="s">
        <v>445</v>
      </c>
      <c r="C53" s="127"/>
      <c r="D53" s="127"/>
      <c r="E53" s="127"/>
      <c r="F53" s="127"/>
      <c r="G53" s="127"/>
      <c r="H53" s="127">
        <f t="shared" si="0"/>
        <v>0</v>
      </c>
    </row>
    <row r="54" spans="1:8" ht="16.5">
      <c r="A54" s="126" t="s">
        <v>446</v>
      </c>
      <c r="C54" s="127"/>
      <c r="D54" s="127"/>
      <c r="E54" s="127"/>
      <c r="F54" s="127"/>
      <c r="G54" s="127"/>
      <c r="H54" s="127">
        <f t="shared" si="0"/>
        <v>0</v>
      </c>
    </row>
    <row r="55" spans="1:8" ht="16.5">
      <c r="A55" s="126" t="s">
        <v>447</v>
      </c>
      <c r="C55" s="127"/>
      <c r="D55" s="127"/>
      <c r="E55" s="127"/>
      <c r="F55" s="127"/>
      <c r="G55" s="127"/>
      <c r="H55" s="127">
        <f t="shared" si="0"/>
        <v>0</v>
      </c>
    </row>
    <row r="56" spans="1:8" ht="16.5">
      <c r="A56" s="126" t="s">
        <v>448</v>
      </c>
      <c r="C56" s="127"/>
      <c r="D56" s="127"/>
      <c r="E56" s="127"/>
      <c r="F56" s="127"/>
      <c r="G56" s="127"/>
      <c r="H56" s="127">
        <f t="shared" si="0"/>
        <v>0</v>
      </c>
    </row>
    <row r="57" spans="1:8" ht="16.5">
      <c r="A57" s="126" t="s">
        <v>449</v>
      </c>
      <c r="C57" s="127"/>
      <c r="D57" s="127"/>
      <c r="E57" s="127"/>
      <c r="F57" s="127"/>
      <c r="G57" s="127"/>
      <c r="H57" s="127">
        <f t="shared" si="0"/>
        <v>0</v>
      </c>
    </row>
    <row r="58" spans="1:8" ht="16.5">
      <c r="A58" s="126" t="s">
        <v>450</v>
      </c>
      <c r="C58" s="127"/>
      <c r="D58" s="127"/>
      <c r="E58" s="127"/>
      <c r="F58" s="127"/>
      <c r="G58" s="127"/>
      <c r="H58" s="127">
        <f t="shared" si="0"/>
        <v>0</v>
      </c>
    </row>
    <row r="59" spans="1:8" ht="16.5">
      <c r="A59" s="126" t="s">
        <v>451</v>
      </c>
      <c r="C59" s="127">
        <v>4</v>
      </c>
      <c r="D59" s="127">
        <v>4</v>
      </c>
      <c r="E59" s="127">
        <v>4</v>
      </c>
      <c r="F59" s="127">
        <v>4</v>
      </c>
      <c r="G59" s="127">
        <v>4</v>
      </c>
      <c r="H59" s="127">
        <f t="shared" si="0"/>
        <v>20</v>
      </c>
    </row>
    <row r="60" spans="1:8" ht="16.5">
      <c r="A60" s="126" t="s">
        <v>452</v>
      </c>
      <c r="C60" s="127">
        <v>4</v>
      </c>
      <c r="D60" s="127">
        <v>4</v>
      </c>
      <c r="E60" s="127">
        <v>4</v>
      </c>
      <c r="F60" s="127">
        <v>4</v>
      </c>
      <c r="G60" s="127">
        <v>4</v>
      </c>
      <c r="H60" s="127">
        <f t="shared" si="0"/>
        <v>20</v>
      </c>
    </row>
    <row r="61" spans="1:8" ht="16.5">
      <c r="A61" s="126" t="s">
        <v>453</v>
      </c>
      <c r="C61" s="127"/>
      <c r="D61" s="127"/>
      <c r="E61" s="127"/>
      <c r="F61" s="127"/>
      <c r="G61" s="127"/>
      <c r="H61" s="127">
        <f t="shared" si="0"/>
        <v>0</v>
      </c>
    </row>
    <row r="62" spans="1:8" ht="16.5">
      <c r="A62" s="126" t="s">
        <v>454</v>
      </c>
      <c r="C62" s="127">
        <v>4</v>
      </c>
      <c r="D62" s="127">
        <v>4</v>
      </c>
      <c r="E62" s="127">
        <v>4</v>
      </c>
      <c r="F62" s="127">
        <v>4</v>
      </c>
      <c r="G62" s="127">
        <v>4</v>
      </c>
      <c r="H62" s="127">
        <f t="shared" si="0"/>
        <v>20</v>
      </c>
    </row>
    <row r="63" spans="1:8" ht="16.5">
      <c r="A63" s="126" t="s">
        <v>455</v>
      </c>
      <c r="C63" s="127">
        <v>4</v>
      </c>
      <c r="D63" s="127">
        <v>4</v>
      </c>
      <c r="E63" s="127">
        <v>4</v>
      </c>
      <c r="F63" s="127">
        <v>4</v>
      </c>
      <c r="G63" s="127">
        <v>4</v>
      </c>
      <c r="H63" s="127">
        <f t="shared" si="0"/>
        <v>20</v>
      </c>
    </row>
    <row r="64" spans="1:8" ht="16.5">
      <c r="A64" s="126" t="s">
        <v>456</v>
      </c>
      <c r="C64" s="127"/>
      <c r="D64" s="127"/>
      <c r="E64" s="127"/>
      <c r="F64" s="127"/>
      <c r="G64" s="127"/>
      <c r="H64" s="127">
        <f t="shared" si="0"/>
        <v>0</v>
      </c>
    </row>
    <row r="65" spans="1:8" ht="16.5">
      <c r="A65" s="126" t="s">
        <v>457</v>
      </c>
      <c r="C65" s="127">
        <v>4</v>
      </c>
      <c r="D65" s="127">
        <v>4</v>
      </c>
      <c r="E65" s="127">
        <v>4</v>
      </c>
      <c r="F65" s="127">
        <v>4</v>
      </c>
      <c r="G65" s="127">
        <v>4</v>
      </c>
      <c r="H65" s="127">
        <f t="shared" si="0"/>
        <v>20</v>
      </c>
    </row>
    <row r="66" spans="1:8" ht="16.5">
      <c r="A66" s="126" t="s">
        <v>458</v>
      </c>
      <c r="C66" s="127">
        <v>4</v>
      </c>
      <c r="D66" s="127">
        <v>4</v>
      </c>
      <c r="E66" s="127">
        <v>4</v>
      </c>
      <c r="F66" s="127">
        <v>4</v>
      </c>
      <c r="G66" s="127">
        <v>4</v>
      </c>
      <c r="H66" s="127">
        <f t="shared" si="0"/>
        <v>20</v>
      </c>
    </row>
    <row r="67" spans="1:8" ht="16.5">
      <c r="A67" s="126" t="s">
        <v>459</v>
      </c>
      <c r="C67" s="127"/>
      <c r="D67" s="127"/>
      <c r="E67" s="127"/>
      <c r="F67" s="127"/>
      <c r="G67" s="127"/>
      <c r="H67" s="127">
        <f t="shared" si="0"/>
        <v>0</v>
      </c>
    </row>
    <row r="68" spans="1:8" ht="16.5">
      <c r="A68" s="126" t="s">
        <v>460</v>
      </c>
      <c r="C68" s="127"/>
      <c r="D68" s="127"/>
      <c r="E68" s="127"/>
      <c r="F68" s="127"/>
      <c r="G68" s="127"/>
      <c r="H68" s="127">
        <f>SUM(C68:G68)</f>
        <v>0</v>
      </c>
    </row>
    <row r="69" spans="1:8" ht="16.5">
      <c r="A69" s="126" t="s">
        <v>461</v>
      </c>
      <c r="C69" s="127">
        <v>6</v>
      </c>
      <c r="D69" s="127">
        <v>6</v>
      </c>
      <c r="E69" s="127">
        <v>6</v>
      </c>
      <c r="F69" s="127">
        <v>6</v>
      </c>
      <c r="G69" s="127">
        <v>6</v>
      </c>
      <c r="H69" s="127">
        <f>SUM(C69:G69)</f>
        <v>30</v>
      </c>
    </row>
    <row r="70" spans="1:8" ht="16.5">
      <c r="A70" s="126" t="s">
        <v>462</v>
      </c>
      <c r="C70" s="127"/>
      <c r="D70" s="127"/>
      <c r="E70" s="127"/>
      <c r="F70" s="127"/>
      <c r="G70" s="127"/>
      <c r="H70" s="127">
        <f>SUM(C70:G70)</f>
        <v>0</v>
      </c>
    </row>
    <row r="71" spans="1:8" ht="16.5">
      <c r="A71" s="126" t="s">
        <v>463</v>
      </c>
      <c r="C71" s="127"/>
      <c r="D71" s="127"/>
      <c r="E71" s="127"/>
      <c r="F71" s="127"/>
      <c r="G71" s="127"/>
      <c r="H71" s="127">
        <f>SUM(C71:G71)</f>
        <v>0</v>
      </c>
    </row>
    <row r="72" spans="1:8" ht="16.5">
      <c r="A72" s="126" t="s">
        <v>497</v>
      </c>
      <c r="C72" s="127"/>
      <c r="D72" s="127"/>
      <c r="E72" s="127"/>
      <c r="F72" s="127"/>
      <c r="G72" s="127"/>
      <c r="H72" s="127"/>
    </row>
    <row r="73" spans="1:8" ht="16.5">
      <c r="A73" s="126" t="s">
        <v>464</v>
      </c>
      <c r="C73" s="128">
        <f>SUM(C2:C72)</f>
        <v>112</v>
      </c>
      <c r="D73" s="128">
        <f>SUM(D2:D72)</f>
        <v>112</v>
      </c>
      <c r="E73" s="128">
        <f>SUM(E2:E72)</f>
        <v>112</v>
      </c>
      <c r="F73" s="128">
        <f>SUM(F2:F72)</f>
        <v>112</v>
      </c>
      <c r="G73" s="128">
        <f>SUM(G2:G72)</f>
        <v>112</v>
      </c>
      <c r="H73" s="128">
        <f>SUM(C73:F73)</f>
        <v>448</v>
      </c>
    </row>
    <row r="74" spans="3:8" ht="16.5">
      <c r="C74" s="127"/>
      <c r="D74" s="127"/>
      <c r="E74" s="127"/>
      <c r="F74" s="127"/>
      <c r="G74" s="127"/>
      <c r="H74" s="127"/>
    </row>
    <row r="75" spans="1:8" ht="16.5">
      <c r="A75" s="125" t="s">
        <v>321</v>
      </c>
      <c r="B75" s="125"/>
      <c r="C75" s="127"/>
      <c r="D75" s="127"/>
      <c r="E75" s="127"/>
      <c r="F75" s="127"/>
      <c r="G75" s="127"/>
      <c r="H75" s="127"/>
    </row>
    <row r="76" spans="3:8" ht="16.5">
      <c r="C76" s="127"/>
      <c r="D76" s="127"/>
      <c r="E76" s="127"/>
      <c r="F76" s="127"/>
      <c r="G76" s="127"/>
      <c r="H76" s="127"/>
    </row>
    <row r="77" spans="1:8" ht="16.5">
      <c r="A77" s="126" t="s">
        <v>465</v>
      </c>
      <c r="C77" s="127">
        <v>13</v>
      </c>
      <c r="D77" s="127">
        <v>13</v>
      </c>
      <c r="E77" s="127">
        <v>13</v>
      </c>
      <c r="F77" s="127">
        <v>13</v>
      </c>
      <c r="G77" s="127">
        <v>13</v>
      </c>
      <c r="H77" s="127">
        <f aca="true" t="shared" si="1" ref="H77:H86">SUM(C77:G77)</f>
        <v>65</v>
      </c>
    </row>
    <row r="78" spans="1:8" ht="16.5">
      <c r="A78" s="126" t="s">
        <v>467</v>
      </c>
      <c r="C78" s="127"/>
      <c r="D78" s="127"/>
      <c r="E78" s="127"/>
      <c r="F78" s="127"/>
      <c r="G78" s="127"/>
      <c r="H78" s="127">
        <f t="shared" si="1"/>
        <v>0</v>
      </c>
    </row>
    <row r="79" spans="1:8" ht="16.5">
      <c r="A79" s="126" t="s">
        <v>468</v>
      </c>
      <c r="C79" s="127">
        <v>6</v>
      </c>
      <c r="D79" s="127">
        <v>6</v>
      </c>
      <c r="E79" s="127">
        <v>6</v>
      </c>
      <c r="F79" s="127">
        <v>6</v>
      </c>
      <c r="G79" s="127">
        <v>6</v>
      </c>
      <c r="H79" s="127">
        <f t="shared" si="1"/>
        <v>30</v>
      </c>
    </row>
    <row r="80" spans="1:8" ht="16.5">
      <c r="A80" s="126" t="s">
        <v>469</v>
      </c>
      <c r="C80" s="127">
        <v>13</v>
      </c>
      <c r="D80" s="127">
        <v>13</v>
      </c>
      <c r="E80" s="127">
        <v>13</v>
      </c>
      <c r="F80" s="127">
        <v>13</v>
      </c>
      <c r="G80" s="127">
        <v>13</v>
      </c>
      <c r="H80" s="127">
        <f t="shared" si="1"/>
        <v>65</v>
      </c>
    </row>
    <row r="81" spans="1:8" ht="16.5">
      <c r="A81" s="126" t="s">
        <v>470</v>
      </c>
      <c r="C81" s="127"/>
      <c r="D81" s="127"/>
      <c r="E81" s="127"/>
      <c r="F81" s="127"/>
      <c r="G81" s="127"/>
      <c r="H81" s="127">
        <f t="shared" si="1"/>
        <v>0</v>
      </c>
    </row>
    <row r="82" spans="1:8" ht="16.5">
      <c r="A82" s="126" t="s">
        <v>471</v>
      </c>
      <c r="C82" s="127"/>
      <c r="D82" s="127"/>
      <c r="E82" s="127"/>
      <c r="F82" s="127"/>
      <c r="G82" s="127"/>
      <c r="H82" s="127">
        <f t="shared" si="1"/>
        <v>0</v>
      </c>
    </row>
    <row r="83" spans="1:8" ht="16.5">
      <c r="A83" s="126" t="s">
        <v>472</v>
      </c>
      <c r="C83" s="127">
        <v>13</v>
      </c>
      <c r="D83" s="127">
        <v>13</v>
      </c>
      <c r="E83" s="127">
        <v>13</v>
      </c>
      <c r="F83" s="127">
        <v>13</v>
      </c>
      <c r="G83" s="127">
        <v>13</v>
      </c>
      <c r="H83" s="127">
        <f t="shared" si="1"/>
        <v>65</v>
      </c>
    </row>
    <row r="84" spans="1:8" ht="16.5">
      <c r="A84" s="126" t="s">
        <v>475</v>
      </c>
      <c r="C84" s="127">
        <v>13</v>
      </c>
      <c r="D84" s="127">
        <v>13</v>
      </c>
      <c r="E84" s="127">
        <v>13</v>
      </c>
      <c r="F84" s="127">
        <v>13</v>
      </c>
      <c r="G84" s="127">
        <v>13</v>
      </c>
      <c r="H84" s="127">
        <f t="shared" si="1"/>
        <v>65</v>
      </c>
    </row>
    <row r="85" spans="1:8" ht="16.5">
      <c r="A85" s="126" t="s">
        <v>476</v>
      </c>
      <c r="C85" s="127"/>
      <c r="D85" s="127"/>
      <c r="E85" s="127"/>
      <c r="F85" s="127"/>
      <c r="G85" s="127"/>
      <c r="H85" s="127">
        <f t="shared" si="1"/>
        <v>0</v>
      </c>
    </row>
    <row r="86" spans="1:8" ht="16.5">
      <c r="A86" s="126" t="s">
        <v>477</v>
      </c>
      <c r="C86" s="127"/>
      <c r="D86" s="127"/>
      <c r="E86" s="127"/>
      <c r="F86" s="127"/>
      <c r="G86" s="127"/>
      <c r="H86" s="127">
        <f t="shared" si="1"/>
        <v>0</v>
      </c>
    </row>
    <row r="87" spans="3:8" ht="16.5">
      <c r="C87" s="127"/>
      <c r="D87" s="127"/>
      <c r="E87" s="127"/>
      <c r="F87" s="127"/>
      <c r="G87" s="127"/>
      <c r="H87" s="127"/>
    </row>
    <row r="88" spans="1:8" ht="16.5">
      <c r="A88" s="126" t="s">
        <v>478</v>
      </c>
      <c r="C88" s="128">
        <f aca="true" t="shared" si="2" ref="C88:H88">SUM(C76:C87)</f>
        <v>58</v>
      </c>
      <c r="D88" s="128">
        <f t="shared" si="2"/>
        <v>58</v>
      </c>
      <c r="E88" s="128">
        <f t="shared" si="2"/>
        <v>58</v>
      </c>
      <c r="F88" s="128">
        <f t="shared" si="2"/>
        <v>58</v>
      </c>
      <c r="G88" s="128">
        <f t="shared" si="2"/>
        <v>58</v>
      </c>
      <c r="H88" s="128">
        <f t="shared" si="2"/>
        <v>290</v>
      </c>
    </row>
    <row r="89" spans="3:8" ht="16.5">
      <c r="C89" s="127"/>
      <c r="D89" s="127"/>
      <c r="E89" s="127"/>
      <c r="F89" s="127"/>
      <c r="G89" s="127"/>
      <c r="H89" s="127"/>
    </row>
    <row r="90" spans="1:8" ht="16.5">
      <c r="A90" s="125" t="s">
        <v>323</v>
      </c>
      <c r="B90" s="125"/>
      <c r="C90" s="127"/>
      <c r="D90" s="127"/>
      <c r="E90" s="127"/>
      <c r="F90" s="127"/>
      <c r="G90" s="127"/>
      <c r="H90" s="127"/>
    </row>
    <row r="91" spans="3:8" ht="16.5">
      <c r="C91" s="127"/>
      <c r="D91" s="127"/>
      <c r="E91" s="127"/>
      <c r="F91" s="127"/>
      <c r="G91" s="127"/>
      <c r="H91" s="127"/>
    </row>
    <row r="92" spans="1:8" ht="16.5">
      <c r="A92" s="126" t="s">
        <v>479</v>
      </c>
      <c r="C92" s="127"/>
      <c r="D92" s="127"/>
      <c r="E92" s="127"/>
      <c r="F92" s="127"/>
      <c r="G92" s="127"/>
      <c r="H92" s="127">
        <f>SUM(C92:G92)</f>
        <v>0</v>
      </c>
    </row>
    <row r="93" spans="1:8" ht="16.5">
      <c r="A93" s="126" t="s">
        <v>480</v>
      </c>
      <c r="C93" s="127">
        <v>13</v>
      </c>
      <c r="D93" s="127">
        <v>13</v>
      </c>
      <c r="E93" s="127">
        <v>13</v>
      </c>
      <c r="F93" s="127">
        <v>13</v>
      </c>
      <c r="G93" s="127">
        <v>13</v>
      </c>
      <c r="H93" s="127">
        <f>SUM(C93:G93)</f>
        <v>65</v>
      </c>
    </row>
    <row r="94" spans="3:8" ht="16.5">
      <c r="C94" s="127"/>
      <c r="D94" s="127"/>
      <c r="E94" s="127"/>
      <c r="F94" s="127"/>
      <c r="G94" s="127"/>
      <c r="H94" s="127">
        <f>SUM(C94:G94)</f>
        <v>0</v>
      </c>
    </row>
    <row r="95" spans="1:8" ht="16.5">
      <c r="A95" s="126" t="s">
        <v>482</v>
      </c>
      <c r="C95" s="128">
        <f>SUM(C91:C94)</f>
        <v>13</v>
      </c>
      <c r="D95" s="128">
        <f>SUM(D91:D94)</f>
        <v>13</v>
      </c>
      <c r="E95" s="128">
        <f>SUM(E91:E94)</f>
        <v>13</v>
      </c>
      <c r="F95" s="128">
        <f>SUM(F91:F94)</f>
        <v>13</v>
      </c>
      <c r="G95" s="128">
        <f>SUM(G92:G93)</f>
        <v>13</v>
      </c>
      <c r="H95" s="128">
        <f>SUM(C95:G95)</f>
        <v>65</v>
      </c>
    </row>
    <row r="96" spans="3:8" ht="16.5">
      <c r="C96" s="127"/>
      <c r="D96" s="127"/>
      <c r="E96" s="127"/>
      <c r="F96" s="127"/>
      <c r="G96" s="127"/>
      <c r="H96" s="127"/>
    </row>
    <row r="97" spans="1:8" ht="16.5">
      <c r="A97" s="126" t="s">
        <v>483</v>
      </c>
      <c r="C97" s="127"/>
      <c r="D97" s="127"/>
      <c r="E97" s="127"/>
      <c r="F97" s="127"/>
      <c r="G97" s="127"/>
      <c r="H97" s="127"/>
    </row>
    <row r="98" spans="3:8" ht="16.5">
      <c r="C98" s="127"/>
      <c r="D98" s="127"/>
      <c r="E98" s="127"/>
      <c r="F98" s="127"/>
      <c r="G98" s="127"/>
      <c r="H98" s="127"/>
    </row>
    <row r="99" spans="1:8" ht="16.5">
      <c r="A99" s="126" t="s">
        <v>484</v>
      </c>
      <c r="C99" s="127">
        <v>4</v>
      </c>
      <c r="D99" s="127">
        <v>4</v>
      </c>
      <c r="E99" s="127">
        <v>4</v>
      </c>
      <c r="F99" s="127">
        <v>4</v>
      </c>
      <c r="G99" s="127">
        <v>4</v>
      </c>
      <c r="H99" s="127">
        <f>SUM(C99:G99)</f>
        <v>20</v>
      </c>
    </row>
    <row r="100" spans="1:8" ht="16.5">
      <c r="A100" s="126" t="s">
        <v>485</v>
      </c>
      <c r="C100" s="127">
        <v>4</v>
      </c>
      <c r="D100" s="127">
        <v>4</v>
      </c>
      <c r="E100" s="127">
        <v>4</v>
      </c>
      <c r="F100" s="127">
        <v>4</v>
      </c>
      <c r="G100" s="127">
        <v>4</v>
      </c>
      <c r="H100" s="127">
        <f>SUM(C100:G100)</f>
        <v>20</v>
      </c>
    </row>
    <row r="101" spans="3:8" ht="16.5">
      <c r="C101" s="127"/>
      <c r="D101" s="127"/>
      <c r="E101" s="127"/>
      <c r="F101" s="127"/>
      <c r="G101" s="127"/>
      <c r="H101" s="127">
        <f>SUM(C101:G101)</f>
        <v>0</v>
      </c>
    </row>
    <row r="102" spans="1:8" ht="16.5">
      <c r="A102" s="126" t="s">
        <v>486</v>
      </c>
      <c r="C102" s="128">
        <f>SUM(C98:C101)</f>
        <v>8</v>
      </c>
      <c r="D102" s="128">
        <f>SUM(D98:D101)</f>
        <v>8</v>
      </c>
      <c r="E102" s="128">
        <f>SUM(E98:E101)</f>
        <v>8</v>
      </c>
      <c r="F102" s="128">
        <f>SUM(F98:F101)</f>
        <v>8</v>
      </c>
      <c r="G102" s="128">
        <f>SUM(G98:G101)</f>
        <v>8</v>
      </c>
      <c r="H102" s="128">
        <f>SUM(C102:G102)</f>
        <v>40</v>
      </c>
    </row>
    <row r="103" spans="3:8" ht="16.5">
      <c r="C103" s="127"/>
      <c r="D103" s="127"/>
      <c r="E103" s="127"/>
      <c r="F103" s="127"/>
      <c r="G103" s="127"/>
      <c r="H103" s="127"/>
    </row>
    <row r="104" spans="3:8" ht="17.25" thickBot="1">
      <c r="C104" s="127"/>
      <c r="D104" s="127"/>
      <c r="E104" s="127"/>
      <c r="F104" s="127"/>
      <c r="G104" s="127"/>
      <c r="H104" s="127"/>
    </row>
    <row r="105" spans="1:8" ht="17.25" thickBot="1">
      <c r="A105" s="126" t="s">
        <v>493</v>
      </c>
      <c r="C105" s="130">
        <f aca="true" t="shared" si="3" ref="C105:H105">SUM(C1:C104)/2</f>
        <v>191</v>
      </c>
      <c r="D105" s="131">
        <f t="shared" si="3"/>
        <v>191</v>
      </c>
      <c r="E105" s="131">
        <f t="shared" si="3"/>
        <v>191</v>
      </c>
      <c r="F105" s="131">
        <f t="shared" si="3"/>
        <v>191</v>
      </c>
      <c r="G105" s="131">
        <f t="shared" si="3"/>
        <v>191</v>
      </c>
      <c r="H105" s="132">
        <f t="shared" si="3"/>
        <v>899</v>
      </c>
    </row>
    <row r="107" ht="17.25" thickBot="1"/>
    <row r="108" spans="1:8" ht="17.25" thickBot="1">
      <c r="A108" s="133" t="s">
        <v>495</v>
      </c>
      <c r="B108" s="127"/>
      <c r="C108" s="130">
        <v>200</v>
      </c>
      <c r="D108" s="131">
        <v>200</v>
      </c>
      <c r="E108" s="131">
        <v>200</v>
      </c>
      <c r="F108" s="131">
        <v>200</v>
      </c>
      <c r="G108" s="131">
        <v>200</v>
      </c>
      <c r="H108" s="135">
        <f>SUM(H4:H107)/2</f>
        <v>1348.5</v>
      </c>
    </row>
    <row r="109" ht="16.5">
      <c r="H109" s="134"/>
    </row>
    <row r="110" spans="1:8" ht="16.5">
      <c r="A110" s="126" t="s">
        <v>498</v>
      </c>
      <c r="C110" s="127">
        <f aca="true" t="shared" si="4" ref="C110:H110">C108-C105</f>
        <v>9</v>
      </c>
      <c r="D110" s="127">
        <f t="shared" si="4"/>
        <v>9</v>
      </c>
      <c r="E110" s="127">
        <f t="shared" si="4"/>
        <v>9</v>
      </c>
      <c r="F110" s="127">
        <f t="shared" si="4"/>
        <v>9</v>
      </c>
      <c r="G110" s="127">
        <f t="shared" si="4"/>
        <v>9</v>
      </c>
      <c r="H110" s="136">
        <f t="shared" si="4"/>
        <v>449.5</v>
      </c>
    </row>
  </sheetData>
  <printOptions/>
  <pageMargins left="0.75" right="0.75" top="1" bottom="1" header="0.5" footer="0.5"/>
  <pageSetup horizontalDpi="600" verticalDpi="600" orientation="portrait" paperSize="9" r:id="rId1"/>
  <headerFooter alignWithMargins="0">
    <oddHeader>&amp;L&amp;"Arial,Bold"Health and Safety - Fair Funded work plan</oddHeader>
  </headerFooter>
</worksheet>
</file>

<file path=xl/worksheets/sheet7.xml><?xml version="1.0" encoding="utf-8"?>
<worksheet xmlns="http://schemas.openxmlformats.org/spreadsheetml/2006/main" xmlns:r="http://schemas.openxmlformats.org/officeDocument/2006/relationships">
  <dimension ref="A2:K508"/>
  <sheetViews>
    <sheetView workbookViewId="0" topLeftCell="A1">
      <selection activeCell="J14" sqref="J14"/>
    </sheetView>
  </sheetViews>
  <sheetFormatPr defaultColWidth="8.88671875" defaultRowHeight="13.5" customHeight="1"/>
  <cols>
    <col min="1" max="1" width="5.5546875" style="21" customWidth="1"/>
    <col min="2" max="2" width="16.3359375" style="16" customWidth="1"/>
    <col min="3" max="3" width="7.3359375" style="75" customWidth="1"/>
    <col min="4" max="4" width="5.77734375" style="75" customWidth="1"/>
    <col min="5" max="7" width="6.77734375" style="56" customWidth="1"/>
    <col min="8" max="9" width="8.10546875" style="59" customWidth="1"/>
    <col min="10" max="11" width="8.88671875" style="56" customWidth="1"/>
    <col min="12" max="16384" width="8.88671875" style="16" customWidth="1"/>
  </cols>
  <sheetData>
    <row r="2" spans="1:10" ht="13.5" customHeight="1">
      <c r="A2" s="20"/>
      <c r="B2" s="14"/>
      <c r="C2" s="55" t="s">
        <v>0</v>
      </c>
      <c r="D2" s="55" t="s">
        <v>1</v>
      </c>
      <c r="E2" s="56" t="s">
        <v>2</v>
      </c>
      <c r="F2" s="56" t="s">
        <v>3</v>
      </c>
      <c r="G2" s="56" t="s">
        <v>4</v>
      </c>
      <c r="H2" s="56" t="s">
        <v>5</v>
      </c>
      <c r="I2" s="56" t="s">
        <v>499</v>
      </c>
      <c r="J2" s="55" t="s">
        <v>6</v>
      </c>
    </row>
    <row r="3" spans="1:10" ht="13.5" customHeight="1">
      <c r="A3" s="20"/>
      <c r="B3" s="14"/>
      <c r="C3" s="55" t="s">
        <v>7</v>
      </c>
      <c r="D3" s="55" t="s">
        <v>8</v>
      </c>
      <c r="E3" s="56" t="s">
        <v>9</v>
      </c>
      <c r="F3" s="55" t="s">
        <v>9</v>
      </c>
      <c r="G3" s="55" t="s">
        <v>9</v>
      </c>
      <c r="H3" s="56" t="s">
        <v>9</v>
      </c>
      <c r="I3" s="56" t="s">
        <v>9</v>
      </c>
      <c r="J3" s="55" t="s">
        <v>9</v>
      </c>
    </row>
    <row r="4" spans="1:7" ht="13.5" customHeight="1">
      <c r="A4" s="20"/>
      <c r="B4" s="14"/>
      <c r="C4" s="57"/>
      <c r="D4" s="57"/>
      <c r="G4" s="58"/>
    </row>
    <row r="5" spans="1:10" ht="13.5" customHeight="1">
      <c r="A5" s="76"/>
      <c r="B5" s="26"/>
      <c r="C5" s="45"/>
      <c r="D5" s="45"/>
      <c r="E5" s="62"/>
      <c r="F5" s="62"/>
      <c r="G5" s="62"/>
      <c r="H5" s="46"/>
      <c r="I5" s="46"/>
      <c r="J5" s="62"/>
    </row>
    <row r="6" spans="1:10" ht="13.5" customHeight="1">
      <c r="A6" s="76" t="s">
        <v>500</v>
      </c>
      <c r="B6" s="26"/>
      <c r="C6" s="45"/>
      <c r="D6" s="45"/>
      <c r="E6" s="62"/>
      <c r="F6" s="62"/>
      <c r="G6" s="62"/>
      <c r="H6" s="46"/>
      <c r="I6" s="46"/>
      <c r="J6" s="62"/>
    </row>
    <row r="7" spans="1:10" ht="13.5" customHeight="1">
      <c r="A7" s="31"/>
      <c r="C7" s="45"/>
      <c r="D7" s="45"/>
      <c r="E7" s="62"/>
      <c r="F7" s="62"/>
      <c r="G7" s="62"/>
      <c r="H7" s="46"/>
      <c r="I7" s="46"/>
      <c r="J7" s="62"/>
    </row>
    <row r="8" spans="1:10" ht="13.5" customHeight="1">
      <c r="A8" s="31"/>
      <c r="B8" s="16" t="s">
        <v>501</v>
      </c>
      <c r="C8" s="45"/>
      <c r="D8" s="45"/>
      <c r="E8" s="62">
        <v>100</v>
      </c>
      <c r="F8" s="62">
        <v>100</v>
      </c>
      <c r="G8" s="62">
        <v>100</v>
      </c>
      <c r="H8" s="46">
        <v>100</v>
      </c>
      <c r="I8" s="46">
        <v>100</v>
      </c>
      <c r="J8" s="62">
        <f>SUM(E8:I8)</f>
        <v>500</v>
      </c>
    </row>
    <row r="9" spans="1:10" ht="13.5" customHeight="1">
      <c r="A9" s="31"/>
      <c r="C9" s="45"/>
      <c r="D9" s="45"/>
      <c r="E9" s="62"/>
      <c r="F9" s="62"/>
      <c r="G9" s="62"/>
      <c r="H9" s="46"/>
      <c r="I9" s="46"/>
      <c r="J9" s="62"/>
    </row>
    <row r="10" spans="1:10" ht="13.5" customHeight="1">
      <c r="A10" s="76" t="s">
        <v>502</v>
      </c>
      <c r="C10" s="45"/>
      <c r="D10" s="45"/>
      <c r="E10" s="62"/>
      <c r="F10" s="62"/>
      <c r="G10" s="62"/>
      <c r="H10" s="46"/>
      <c r="I10" s="46"/>
      <c r="J10" s="62"/>
    </row>
    <row r="11" spans="1:10" ht="13.5" customHeight="1">
      <c r="A11" s="31"/>
      <c r="C11" s="45"/>
      <c r="D11" s="45"/>
      <c r="E11" s="62"/>
      <c r="F11" s="62"/>
      <c r="G11" s="62"/>
      <c r="H11" s="46"/>
      <c r="I11" s="46"/>
      <c r="J11" s="62"/>
    </row>
    <row r="12" spans="1:10" ht="13.5" customHeight="1">
      <c r="A12" s="31"/>
      <c r="B12" s="16" t="s">
        <v>503</v>
      </c>
      <c r="C12" s="45"/>
      <c r="D12" s="45"/>
      <c r="E12" s="62">
        <v>75</v>
      </c>
      <c r="F12" s="62">
        <v>75</v>
      </c>
      <c r="G12" s="62">
        <v>75</v>
      </c>
      <c r="H12" s="46">
        <v>75</v>
      </c>
      <c r="I12" s="46">
        <v>75</v>
      </c>
      <c r="J12" s="62">
        <f>SUM(E12:I12)</f>
        <v>375</v>
      </c>
    </row>
    <row r="13" spans="1:10" ht="13.5" customHeight="1">
      <c r="A13" s="31"/>
      <c r="B13" s="16" t="s">
        <v>504</v>
      </c>
      <c r="C13" s="45"/>
      <c r="D13" s="45"/>
      <c r="E13" s="62">
        <v>25</v>
      </c>
      <c r="F13" s="62">
        <v>25</v>
      </c>
      <c r="G13" s="62">
        <v>25</v>
      </c>
      <c r="H13" s="46">
        <v>25</v>
      </c>
      <c r="I13" s="46">
        <v>25</v>
      </c>
      <c r="J13" s="62">
        <f>SUM(E13:I13)</f>
        <v>125</v>
      </c>
    </row>
    <row r="14" spans="1:10" ht="13.5" customHeight="1">
      <c r="A14" s="31"/>
      <c r="C14" s="45"/>
      <c r="D14" s="45"/>
      <c r="E14" s="62"/>
      <c r="F14" s="62"/>
      <c r="G14" s="62"/>
      <c r="H14" s="46"/>
      <c r="I14" s="46"/>
      <c r="J14" s="62"/>
    </row>
    <row r="15" spans="1:10" ht="13.5" customHeight="1">
      <c r="A15" s="31"/>
      <c r="C15" s="45"/>
      <c r="D15" s="45"/>
      <c r="E15" s="62"/>
      <c r="F15" s="62"/>
      <c r="G15" s="62"/>
      <c r="H15" s="46"/>
      <c r="I15" s="46"/>
      <c r="J15" s="62"/>
    </row>
    <row r="16" spans="1:10" ht="13.5" customHeight="1">
      <c r="A16" s="31"/>
      <c r="C16" s="45"/>
      <c r="D16" s="45"/>
      <c r="E16" s="62"/>
      <c r="F16" s="62"/>
      <c r="G16" s="62"/>
      <c r="H16" s="46"/>
      <c r="I16" s="46"/>
      <c r="J16" s="62"/>
    </row>
    <row r="17" spans="1:10" ht="13.5" customHeight="1">
      <c r="A17" s="31"/>
      <c r="C17" s="45"/>
      <c r="D17" s="45"/>
      <c r="E17" s="62"/>
      <c r="F17" s="62"/>
      <c r="G17" s="62"/>
      <c r="H17" s="46"/>
      <c r="I17" s="46"/>
      <c r="J17" s="62"/>
    </row>
    <row r="18" spans="1:10" ht="13.5" customHeight="1">
      <c r="A18" s="31"/>
      <c r="C18" s="45"/>
      <c r="D18" s="45"/>
      <c r="E18" s="62"/>
      <c r="F18" s="62"/>
      <c r="G18" s="62"/>
      <c r="H18" s="46"/>
      <c r="I18" s="46"/>
      <c r="J18" s="62"/>
    </row>
    <row r="19" spans="1:10" ht="13.5" customHeight="1">
      <c r="A19" s="31"/>
      <c r="C19" s="45"/>
      <c r="D19" s="45"/>
      <c r="E19" s="62"/>
      <c r="F19" s="62"/>
      <c r="G19" s="62"/>
      <c r="H19" s="46"/>
      <c r="I19" s="46"/>
      <c r="J19" s="62"/>
    </row>
    <row r="20" spans="1:10" ht="13.5" customHeight="1">
      <c r="A20" s="31"/>
      <c r="C20" s="45"/>
      <c r="D20" s="45"/>
      <c r="E20" s="62"/>
      <c r="F20" s="62"/>
      <c r="G20" s="62"/>
      <c r="H20" s="46"/>
      <c r="I20" s="46"/>
      <c r="J20" s="62"/>
    </row>
    <row r="21" spans="1:10" ht="13.5" customHeight="1">
      <c r="A21" s="31"/>
      <c r="C21" s="45"/>
      <c r="D21" s="45"/>
      <c r="E21" s="62"/>
      <c r="F21" s="62"/>
      <c r="G21" s="62"/>
      <c r="H21" s="46"/>
      <c r="I21" s="46"/>
      <c r="J21" s="62"/>
    </row>
    <row r="22" spans="1:10" ht="13.5" customHeight="1">
      <c r="A22" s="31"/>
      <c r="C22" s="45"/>
      <c r="D22" s="45"/>
      <c r="E22" s="62"/>
      <c r="F22" s="62"/>
      <c r="G22" s="62"/>
      <c r="H22" s="46"/>
      <c r="I22" s="46"/>
      <c r="J22" s="62"/>
    </row>
    <row r="23" spans="1:10" ht="13.5" customHeight="1">
      <c r="A23" s="31"/>
      <c r="C23" s="45"/>
      <c r="D23" s="45"/>
      <c r="E23" s="62"/>
      <c r="F23" s="62"/>
      <c r="G23" s="62"/>
      <c r="H23" s="46"/>
      <c r="I23" s="46"/>
      <c r="J23" s="62"/>
    </row>
    <row r="24" spans="1:10" ht="13.5" customHeight="1">
      <c r="A24" s="31"/>
      <c r="B24" s="115" t="s">
        <v>29</v>
      </c>
      <c r="C24" s="45"/>
      <c r="D24" s="45"/>
      <c r="E24" s="62">
        <f>SUM(E7:E23)</f>
        <v>200</v>
      </c>
      <c r="F24" s="62">
        <f>SUM(F7:F23)</f>
        <v>200</v>
      </c>
      <c r="G24" s="62">
        <f>SUM(G7:G23)</f>
        <v>200</v>
      </c>
      <c r="H24" s="62">
        <f>SUM(H7:H23)</f>
        <v>200</v>
      </c>
      <c r="I24" s="62">
        <f>SUM(I7:I23)</f>
        <v>200</v>
      </c>
      <c r="J24" s="62">
        <f>SUM(E24:I24)</f>
        <v>1000</v>
      </c>
    </row>
    <row r="25" spans="1:10" ht="13.5" customHeight="1">
      <c r="A25" s="31"/>
      <c r="C25" s="45"/>
      <c r="D25" s="45"/>
      <c r="E25" s="62"/>
      <c r="F25" s="62"/>
      <c r="G25" s="62"/>
      <c r="H25" s="46"/>
      <c r="I25" s="46"/>
      <c r="J25" s="62"/>
    </row>
    <row r="26" spans="1:10" ht="13.5" customHeight="1">
      <c r="A26" s="31"/>
      <c r="B26" s="115"/>
      <c r="C26" s="45"/>
      <c r="D26" s="45"/>
      <c r="E26" s="62">
        <f>Days1!S20</f>
        <v>194</v>
      </c>
      <c r="F26" s="62">
        <f>E26</f>
        <v>194</v>
      </c>
      <c r="G26" s="62">
        <f>E26</f>
        <v>194</v>
      </c>
      <c r="H26" s="74">
        <f>E26</f>
        <v>194</v>
      </c>
      <c r="I26" s="74">
        <f>E26</f>
        <v>194</v>
      </c>
      <c r="J26" s="62">
        <f>SUM(E26:I26)</f>
        <v>970</v>
      </c>
    </row>
    <row r="27" spans="1:10" ht="13.5" customHeight="1">
      <c r="A27" s="31"/>
      <c r="C27" s="45"/>
      <c r="D27" s="45"/>
      <c r="E27" s="62"/>
      <c r="F27" s="62"/>
      <c r="G27" s="62"/>
      <c r="H27" s="46"/>
      <c r="I27" s="46"/>
      <c r="J27" s="62"/>
    </row>
    <row r="28" spans="1:10" ht="13.5" customHeight="1">
      <c r="A28" s="31"/>
      <c r="C28" s="45"/>
      <c r="D28" s="45"/>
      <c r="E28" s="62"/>
      <c r="F28" s="62"/>
      <c r="G28" s="62"/>
      <c r="H28" s="46"/>
      <c r="I28" s="46"/>
      <c r="J28" s="62"/>
    </row>
    <row r="29" spans="1:10" ht="13.5" customHeight="1">
      <c r="A29" s="31"/>
      <c r="C29" s="45"/>
      <c r="D29" s="45"/>
      <c r="E29" s="62"/>
      <c r="F29" s="62"/>
      <c r="G29" s="62"/>
      <c r="H29" s="46"/>
      <c r="I29" s="46"/>
      <c r="J29" s="62"/>
    </row>
    <row r="30" spans="1:10" ht="13.5" customHeight="1">
      <c r="A30" s="31"/>
      <c r="C30" s="45"/>
      <c r="D30" s="45"/>
      <c r="E30" s="62"/>
      <c r="F30" s="62"/>
      <c r="G30" s="62"/>
      <c r="H30" s="46"/>
      <c r="I30" s="46"/>
      <c r="J30" s="62"/>
    </row>
    <row r="31" spans="1:10" ht="13.5" customHeight="1">
      <c r="A31" s="31"/>
      <c r="C31" s="45"/>
      <c r="D31" s="45"/>
      <c r="E31" s="62"/>
      <c r="F31" s="62"/>
      <c r="G31" s="62"/>
      <c r="H31" s="46"/>
      <c r="I31" s="46"/>
      <c r="J31" s="62"/>
    </row>
    <row r="32" spans="1:10" ht="13.5" customHeight="1">
      <c r="A32" s="31"/>
      <c r="C32" s="45"/>
      <c r="D32" s="45"/>
      <c r="E32" s="62"/>
      <c r="F32" s="62"/>
      <c r="G32" s="62"/>
      <c r="H32" s="46"/>
      <c r="I32" s="46"/>
      <c r="J32" s="62"/>
    </row>
    <row r="33" spans="1:10" ht="13.5" customHeight="1">
      <c r="A33" s="31"/>
      <c r="C33" s="45"/>
      <c r="D33" s="45"/>
      <c r="E33" s="62"/>
      <c r="F33" s="62"/>
      <c r="G33" s="62"/>
      <c r="H33" s="46"/>
      <c r="I33" s="46"/>
      <c r="J33" s="62"/>
    </row>
    <row r="34" spans="1:10" ht="13.5" customHeight="1">
      <c r="A34" s="31"/>
      <c r="C34" s="45"/>
      <c r="D34" s="45"/>
      <c r="E34" s="62"/>
      <c r="F34" s="62"/>
      <c r="G34" s="62"/>
      <c r="H34" s="46"/>
      <c r="I34" s="46"/>
      <c r="J34" s="62"/>
    </row>
    <row r="35" spans="1:10" ht="13.5" customHeight="1">
      <c r="A35" s="26"/>
      <c r="B35" s="26"/>
      <c r="C35" s="45"/>
      <c r="D35" s="45"/>
      <c r="E35" s="62"/>
      <c r="F35" s="62"/>
      <c r="G35" s="62"/>
      <c r="H35" s="46"/>
      <c r="I35" s="46"/>
      <c r="J35" s="62"/>
    </row>
    <row r="36" spans="1:10" ht="13.5" customHeight="1">
      <c r="A36" s="31"/>
      <c r="B36" s="26"/>
      <c r="C36" s="45"/>
      <c r="D36" s="45"/>
      <c r="E36" s="62"/>
      <c r="F36" s="65"/>
      <c r="G36" s="62"/>
      <c r="H36" s="46"/>
      <c r="I36" s="46"/>
      <c r="J36" s="62"/>
    </row>
    <row r="37" spans="1:10" ht="13.5" customHeight="1">
      <c r="A37" s="31"/>
      <c r="B37" s="26"/>
      <c r="C37" s="45"/>
      <c r="D37" s="45"/>
      <c r="E37" s="62"/>
      <c r="F37" s="62"/>
      <c r="G37" s="62"/>
      <c r="H37" s="46"/>
      <c r="I37" s="46"/>
      <c r="J37" s="62"/>
    </row>
    <row r="38" spans="1:10" ht="13.5" customHeight="1">
      <c r="A38" s="26"/>
      <c r="B38" s="26"/>
      <c r="C38" s="45"/>
      <c r="D38" s="45"/>
      <c r="E38" s="62"/>
      <c r="F38" s="62"/>
      <c r="G38" s="62"/>
      <c r="H38" s="46"/>
      <c r="I38" s="46"/>
      <c r="J38" s="62"/>
    </row>
    <row r="39" spans="1:10" ht="13.5" customHeight="1">
      <c r="A39" s="26"/>
      <c r="B39" s="26"/>
      <c r="C39" s="45"/>
      <c r="D39" s="45"/>
      <c r="E39" s="62"/>
      <c r="F39" s="62"/>
      <c r="G39" s="62"/>
      <c r="H39" s="46"/>
      <c r="I39" s="46"/>
      <c r="J39" s="62"/>
    </row>
    <row r="40" spans="1:10" ht="13.5" customHeight="1">
      <c r="A40" s="26"/>
      <c r="B40" s="26"/>
      <c r="C40" s="45"/>
      <c r="D40" s="45"/>
      <c r="E40" s="62"/>
      <c r="F40" s="62"/>
      <c r="G40" s="62"/>
      <c r="H40" s="46"/>
      <c r="I40" s="46"/>
      <c r="J40" s="62"/>
    </row>
    <row r="41" spans="1:10" ht="13.5" customHeight="1">
      <c r="A41" s="37"/>
      <c r="B41" s="26"/>
      <c r="C41" s="45"/>
      <c r="D41" s="45"/>
      <c r="E41" s="63"/>
      <c r="F41" s="63"/>
      <c r="G41" s="63"/>
      <c r="H41" s="63"/>
      <c r="I41" s="63"/>
      <c r="J41" s="63"/>
    </row>
    <row r="42" spans="1:7" ht="13.5" customHeight="1">
      <c r="A42" s="20"/>
      <c r="B42" s="14"/>
      <c r="C42" s="57"/>
      <c r="D42" s="57"/>
      <c r="G42" s="58"/>
    </row>
    <row r="43" spans="1:7" ht="13.5" customHeight="1">
      <c r="A43" s="24"/>
      <c r="B43" s="25"/>
      <c r="C43" s="60"/>
      <c r="D43" s="57"/>
      <c r="E43" s="61"/>
      <c r="F43" s="61"/>
      <c r="G43" s="61"/>
    </row>
    <row r="44" spans="1:7" ht="13.5" customHeight="1">
      <c r="A44" s="26"/>
      <c r="B44" s="26"/>
      <c r="C44" s="57"/>
      <c r="D44" s="57"/>
      <c r="G44" s="61"/>
    </row>
    <row r="45" spans="1:7" ht="13.5" customHeight="1">
      <c r="A45" s="27"/>
      <c r="B45" s="28"/>
      <c r="C45" s="57"/>
      <c r="D45" s="57"/>
      <c r="G45" s="58"/>
    </row>
    <row r="46" spans="1:4" ht="13.5" customHeight="1">
      <c r="A46" s="29"/>
      <c r="B46" s="29"/>
      <c r="C46" s="56"/>
      <c r="D46" s="56"/>
    </row>
    <row r="47" spans="1:10" ht="13.5" customHeight="1">
      <c r="A47" s="29"/>
      <c r="B47" s="26"/>
      <c r="C47" s="45"/>
      <c r="D47" s="45"/>
      <c r="E47" s="62"/>
      <c r="F47" s="62"/>
      <c r="G47" s="62"/>
      <c r="H47" s="46"/>
      <c r="I47" s="46"/>
      <c r="J47" s="62"/>
    </row>
    <row r="48" spans="1:10" ht="13.5" customHeight="1">
      <c r="A48" s="29"/>
      <c r="B48" s="26"/>
      <c r="C48" s="45"/>
      <c r="D48" s="45"/>
      <c r="E48" s="62"/>
      <c r="F48" s="62"/>
      <c r="G48" s="62"/>
      <c r="H48" s="46"/>
      <c r="I48" s="46"/>
      <c r="J48" s="62"/>
    </row>
    <row r="49" spans="1:10" ht="13.5" customHeight="1">
      <c r="A49" s="29"/>
      <c r="B49" s="26"/>
      <c r="C49" s="45"/>
      <c r="D49" s="45"/>
      <c r="E49" s="62"/>
      <c r="F49" s="62"/>
      <c r="G49" s="62"/>
      <c r="H49" s="46"/>
      <c r="I49" s="46"/>
      <c r="J49" s="62"/>
    </row>
    <row r="50" spans="1:10" ht="13.5" customHeight="1">
      <c r="A50" s="30"/>
      <c r="B50" s="28"/>
      <c r="C50" s="45"/>
      <c r="D50" s="45"/>
      <c r="E50" s="62"/>
      <c r="F50" s="62"/>
      <c r="G50" s="62"/>
      <c r="H50" s="46"/>
      <c r="I50" s="46"/>
      <c r="J50" s="62"/>
    </row>
    <row r="51" spans="1:10" ht="13.5" customHeight="1">
      <c r="A51" s="26"/>
      <c r="B51" s="28"/>
      <c r="C51" s="45"/>
      <c r="D51" s="45"/>
      <c r="E51" s="62"/>
      <c r="F51" s="62"/>
      <c r="G51" s="62"/>
      <c r="H51" s="46"/>
      <c r="I51" s="46"/>
      <c r="J51" s="62"/>
    </row>
    <row r="52" spans="1:10" ht="13.5" customHeight="1">
      <c r="A52" s="26"/>
      <c r="B52" s="28"/>
      <c r="C52" s="45"/>
      <c r="D52" s="45"/>
      <c r="E52" s="62"/>
      <c r="F52" s="62"/>
      <c r="G52" s="62"/>
      <c r="H52" s="46"/>
      <c r="I52" s="46"/>
      <c r="J52" s="62"/>
    </row>
    <row r="53" spans="1:10" ht="13.5" customHeight="1">
      <c r="A53" s="26"/>
      <c r="B53" s="28"/>
      <c r="C53" s="45"/>
      <c r="D53" s="45"/>
      <c r="E53" s="62"/>
      <c r="F53" s="62"/>
      <c r="G53" s="62"/>
      <c r="H53" s="46"/>
      <c r="I53" s="46"/>
      <c r="J53" s="62"/>
    </row>
    <row r="54" spans="1:10" ht="14.25" customHeight="1">
      <c r="A54" s="26"/>
      <c r="B54" s="28"/>
      <c r="C54" s="45"/>
      <c r="D54" s="45"/>
      <c r="E54" s="62"/>
      <c r="F54" s="62"/>
      <c r="G54" s="62"/>
      <c r="H54" s="46"/>
      <c r="I54" s="46"/>
      <c r="J54" s="62"/>
    </row>
    <row r="55" spans="1:10" ht="14.25" customHeight="1">
      <c r="A55" s="31"/>
      <c r="B55" s="28"/>
      <c r="C55" s="45"/>
      <c r="D55" s="45"/>
      <c r="E55" s="62"/>
      <c r="F55" s="62"/>
      <c r="G55" s="62"/>
      <c r="H55" s="46"/>
      <c r="I55" s="46"/>
      <c r="J55" s="62"/>
    </row>
    <row r="56" spans="1:10" ht="13.5" customHeight="1">
      <c r="A56" s="26"/>
      <c r="B56" s="26"/>
      <c r="C56" s="45"/>
      <c r="D56" s="45"/>
      <c r="E56" s="63"/>
      <c r="F56" s="63"/>
      <c r="G56" s="63"/>
      <c r="H56" s="63"/>
      <c r="I56" s="63"/>
      <c r="J56" s="63"/>
    </row>
    <row r="57" spans="1:10" ht="13.5" customHeight="1">
      <c r="A57" s="26"/>
      <c r="B57" s="26"/>
      <c r="C57" s="45"/>
      <c r="D57" s="45"/>
      <c r="E57" s="63"/>
      <c r="F57" s="63"/>
      <c r="G57" s="63"/>
      <c r="H57" s="46"/>
      <c r="I57" s="46"/>
      <c r="J57" s="63"/>
    </row>
    <row r="58" spans="1:10" ht="13.5" customHeight="1">
      <c r="A58" s="27"/>
      <c r="B58" s="28"/>
      <c r="C58" s="45"/>
      <c r="D58" s="45"/>
      <c r="E58" s="62"/>
      <c r="F58" s="62"/>
      <c r="G58" s="62"/>
      <c r="H58" s="46"/>
      <c r="I58" s="46"/>
      <c r="J58" s="62"/>
    </row>
    <row r="59" spans="1:10" ht="13.5" customHeight="1">
      <c r="A59" s="26"/>
      <c r="B59" s="28"/>
      <c r="C59" s="45"/>
      <c r="D59" s="45"/>
      <c r="E59" s="62"/>
      <c r="F59" s="62"/>
      <c r="G59" s="62"/>
      <c r="H59" s="46"/>
      <c r="I59" s="46"/>
      <c r="J59" s="62"/>
    </row>
    <row r="60" spans="1:10" ht="13.5" customHeight="1">
      <c r="A60" s="26"/>
      <c r="B60" s="26"/>
      <c r="C60" s="45"/>
      <c r="D60" s="45"/>
      <c r="E60" s="62"/>
      <c r="F60" s="62"/>
      <c r="G60" s="62"/>
      <c r="H60" s="46"/>
      <c r="I60" s="46"/>
      <c r="J60" s="62"/>
    </row>
    <row r="61" spans="1:10" ht="13.5" customHeight="1">
      <c r="A61" s="26"/>
      <c r="B61" s="26"/>
      <c r="C61" s="56"/>
      <c r="D61" s="56"/>
      <c r="H61" s="56"/>
      <c r="I61" s="56"/>
      <c r="J61" s="62"/>
    </row>
    <row r="62" spans="1:10" ht="13.5" customHeight="1">
      <c r="A62" s="26"/>
      <c r="B62" s="26"/>
      <c r="C62" s="45"/>
      <c r="D62" s="45"/>
      <c r="E62" s="62"/>
      <c r="F62" s="62"/>
      <c r="G62" s="62"/>
      <c r="H62" s="46"/>
      <c r="I62" s="46"/>
      <c r="J62" s="62"/>
    </row>
    <row r="63" spans="1:10" ht="13.5" customHeight="1">
      <c r="A63" s="26"/>
      <c r="B63" s="26"/>
      <c r="C63" s="45"/>
      <c r="D63" s="45"/>
      <c r="E63" s="62"/>
      <c r="F63" s="62"/>
      <c r="G63" s="62"/>
      <c r="H63" s="46"/>
      <c r="I63" s="46"/>
      <c r="J63" s="62"/>
    </row>
    <row r="64" spans="1:10" ht="13.5" customHeight="1">
      <c r="A64" s="26"/>
      <c r="B64" s="28"/>
      <c r="C64" s="45"/>
      <c r="D64" s="45"/>
      <c r="E64" s="62"/>
      <c r="F64" s="62"/>
      <c r="G64" s="62"/>
      <c r="H64" s="46"/>
      <c r="I64" s="46"/>
      <c r="J64" s="62"/>
    </row>
    <row r="65" spans="1:10" ht="13.5" customHeight="1">
      <c r="A65" s="26"/>
      <c r="B65" s="28"/>
      <c r="C65" s="45"/>
      <c r="D65" s="45"/>
      <c r="E65" s="62"/>
      <c r="F65" s="62"/>
      <c r="G65" s="62"/>
      <c r="H65" s="46"/>
      <c r="I65" s="46"/>
      <c r="J65" s="62"/>
    </row>
    <row r="66" spans="1:10" ht="13.5" customHeight="1">
      <c r="A66" s="26"/>
      <c r="B66" s="28"/>
      <c r="C66" s="45"/>
      <c r="D66" s="45"/>
      <c r="E66" s="62"/>
      <c r="F66" s="62"/>
      <c r="G66" s="46"/>
      <c r="H66" s="46"/>
      <c r="I66" s="46"/>
      <c r="J66" s="62"/>
    </row>
    <row r="67" spans="1:10" ht="13.5" customHeight="1">
      <c r="A67" s="26"/>
      <c r="B67" s="32"/>
      <c r="C67" s="45"/>
      <c r="D67" s="45"/>
      <c r="E67" s="62"/>
      <c r="F67" s="62"/>
      <c r="G67" s="62"/>
      <c r="H67" s="46"/>
      <c r="I67" s="46"/>
      <c r="J67" s="62"/>
    </row>
    <row r="68" spans="1:10" ht="13.5" customHeight="1">
      <c r="A68" s="26"/>
      <c r="B68" s="28"/>
      <c r="C68" s="45"/>
      <c r="D68" s="45"/>
      <c r="E68" s="62"/>
      <c r="F68" s="62"/>
      <c r="G68" s="62"/>
      <c r="H68" s="46"/>
      <c r="I68" s="46"/>
      <c r="J68" s="62"/>
    </row>
    <row r="69" spans="1:10" ht="13.5" customHeight="1">
      <c r="A69" s="26"/>
      <c r="B69" s="28"/>
      <c r="C69" s="45"/>
      <c r="D69" s="45"/>
      <c r="E69" s="53"/>
      <c r="F69" s="53"/>
      <c r="G69" s="53"/>
      <c r="H69" s="46"/>
      <c r="I69" s="46"/>
      <c r="J69" s="62"/>
    </row>
    <row r="70" spans="1:10" ht="13.5" customHeight="1">
      <c r="A70" s="26"/>
      <c r="B70" s="28"/>
      <c r="C70" s="49"/>
      <c r="D70" s="49"/>
      <c r="E70" s="62"/>
      <c r="F70" s="62"/>
      <c r="G70" s="62"/>
      <c r="H70" s="46"/>
      <c r="I70" s="46"/>
      <c r="J70" s="62"/>
    </row>
    <row r="71" spans="1:10" ht="13.5" customHeight="1">
      <c r="A71" s="28"/>
      <c r="B71" s="30"/>
      <c r="C71" s="45"/>
      <c r="D71" s="45"/>
      <c r="E71" s="62"/>
      <c r="F71" s="62"/>
      <c r="G71" s="62"/>
      <c r="H71" s="46"/>
      <c r="I71" s="46"/>
      <c r="J71" s="62"/>
    </row>
    <row r="72" spans="1:10" ht="13.5" customHeight="1">
      <c r="A72" s="26"/>
      <c r="B72" s="26"/>
      <c r="C72" s="45"/>
      <c r="D72" s="45"/>
      <c r="E72" s="63"/>
      <c r="F72" s="63"/>
      <c r="G72" s="63"/>
      <c r="H72" s="63"/>
      <c r="I72" s="63"/>
      <c r="J72" s="63"/>
    </row>
    <row r="73" spans="1:10" ht="13.5" customHeight="1">
      <c r="A73" s="29"/>
      <c r="B73" s="29"/>
      <c r="C73" s="46"/>
      <c r="D73" s="46"/>
      <c r="E73" s="46"/>
      <c r="F73" s="46"/>
      <c r="G73" s="46"/>
      <c r="H73" s="46"/>
      <c r="I73" s="46"/>
      <c r="J73" s="46"/>
    </row>
    <row r="74" spans="1:10" ht="14.25" customHeight="1">
      <c r="A74" s="27"/>
      <c r="B74" s="26"/>
      <c r="C74" s="45"/>
      <c r="D74" s="45"/>
      <c r="E74" s="64"/>
      <c r="F74" s="64"/>
      <c r="G74" s="64"/>
      <c r="H74" s="46"/>
      <c r="I74" s="46"/>
      <c r="J74" s="64"/>
    </row>
    <row r="75" spans="1:10" ht="13.5" customHeight="1">
      <c r="A75" s="26"/>
      <c r="B75" s="26"/>
      <c r="C75" s="45"/>
      <c r="D75" s="45"/>
      <c r="E75" s="62"/>
      <c r="F75" s="62"/>
      <c r="G75" s="62"/>
      <c r="H75" s="46"/>
      <c r="I75" s="46"/>
      <c r="J75" s="62"/>
    </row>
    <row r="76" spans="1:10" ht="13.5" customHeight="1">
      <c r="A76" s="26"/>
      <c r="B76" s="26"/>
      <c r="C76" s="45"/>
      <c r="D76" s="45"/>
      <c r="E76" s="62"/>
      <c r="F76" s="62"/>
      <c r="G76" s="62"/>
      <c r="H76" s="46"/>
      <c r="I76" s="46"/>
      <c r="J76" s="62"/>
    </row>
    <row r="77" spans="1:10" ht="13.5" customHeight="1">
      <c r="A77" s="26"/>
      <c r="B77" s="26"/>
      <c r="C77" s="45"/>
      <c r="D77" s="45"/>
      <c r="E77" s="62"/>
      <c r="F77" s="62"/>
      <c r="G77" s="62"/>
      <c r="H77" s="46"/>
      <c r="I77" s="46"/>
      <c r="J77" s="62"/>
    </row>
    <row r="78" spans="1:10" ht="13.5" customHeight="1">
      <c r="A78" s="26"/>
      <c r="B78" s="26"/>
      <c r="C78" s="45"/>
      <c r="D78" s="45"/>
      <c r="E78" s="62"/>
      <c r="F78" s="62"/>
      <c r="G78" s="62"/>
      <c r="H78" s="46"/>
      <c r="I78" s="46"/>
      <c r="J78" s="62"/>
    </row>
    <row r="79" spans="1:10" ht="13.5" customHeight="1">
      <c r="A79" s="26"/>
      <c r="B79" s="26"/>
      <c r="C79" s="45"/>
      <c r="D79" s="45"/>
      <c r="E79" s="62"/>
      <c r="F79" s="62"/>
      <c r="G79" s="62"/>
      <c r="H79" s="46"/>
      <c r="I79" s="46"/>
      <c r="J79" s="62"/>
    </row>
    <row r="80" spans="1:10" ht="13.5" customHeight="1">
      <c r="A80" s="26"/>
      <c r="B80" s="26"/>
      <c r="C80" s="45"/>
      <c r="D80" s="45"/>
      <c r="E80" s="62"/>
      <c r="F80" s="62"/>
      <c r="G80" s="62"/>
      <c r="H80" s="46"/>
      <c r="I80" s="46"/>
      <c r="J80" s="62"/>
    </row>
    <row r="81" spans="1:10" ht="13.5" customHeight="1">
      <c r="A81" s="26"/>
      <c r="B81" s="26"/>
      <c r="C81" s="45"/>
      <c r="D81" s="45"/>
      <c r="E81" s="62"/>
      <c r="F81" s="62"/>
      <c r="G81" s="62"/>
      <c r="H81" s="46"/>
      <c r="I81" s="46"/>
      <c r="J81" s="62"/>
    </row>
    <row r="82" spans="1:10" ht="13.5" customHeight="1">
      <c r="A82" s="30"/>
      <c r="B82" s="28"/>
      <c r="C82" s="45"/>
      <c r="D82" s="45"/>
      <c r="E82" s="62"/>
      <c r="F82" s="62"/>
      <c r="G82" s="62"/>
      <c r="H82" s="46"/>
      <c r="I82" s="46"/>
      <c r="J82" s="62"/>
    </row>
    <row r="83" spans="1:10" ht="13.5" customHeight="1">
      <c r="A83" s="26"/>
      <c r="B83" s="28"/>
      <c r="C83" s="50"/>
      <c r="D83" s="50"/>
      <c r="E83" s="62"/>
      <c r="F83" s="62"/>
      <c r="G83" s="62"/>
      <c r="H83" s="46"/>
      <c r="I83" s="46"/>
      <c r="J83" s="62"/>
    </row>
    <row r="84" spans="1:10" ht="13.5" customHeight="1">
      <c r="A84" s="26"/>
      <c r="B84" s="30"/>
      <c r="C84" s="45"/>
      <c r="D84" s="45"/>
      <c r="E84" s="62"/>
      <c r="F84" s="62"/>
      <c r="G84" s="62"/>
      <c r="H84" s="46"/>
      <c r="I84" s="46"/>
      <c r="J84" s="62"/>
    </row>
    <row r="85" spans="1:10" ht="13.5" customHeight="1">
      <c r="A85" s="26"/>
      <c r="B85" s="26"/>
      <c r="C85" s="45"/>
      <c r="D85" s="45"/>
      <c r="E85" s="63"/>
      <c r="F85" s="63"/>
      <c r="G85" s="63"/>
      <c r="H85" s="63"/>
      <c r="I85" s="63"/>
      <c r="J85" s="63"/>
    </row>
    <row r="86" spans="1:10" ht="13.5" customHeight="1">
      <c r="A86" s="26"/>
      <c r="B86" s="26"/>
      <c r="C86" s="45"/>
      <c r="D86" s="45"/>
      <c r="E86" s="63"/>
      <c r="F86" s="63"/>
      <c r="G86" s="63"/>
      <c r="H86" s="46"/>
      <c r="I86" s="46"/>
      <c r="J86" s="63"/>
    </row>
    <row r="87" spans="1:10" ht="13.5" customHeight="1">
      <c r="A87" s="27"/>
      <c r="B87" s="28"/>
      <c r="C87" s="45"/>
      <c r="D87" s="45"/>
      <c r="E87" s="62"/>
      <c r="F87" s="62"/>
      <c r="G87" s="62"/>
      <c r="H87" s="46"/>
      <c r="I87" s="46"/>
      <c r="J87" s="62"/>
    </row>
    <row r="88" spans="1:10" ht="13.5" customHeight="1">
      <c r="A88" s="28"/>
      <c r="B88" s="28"/>
      <c r="C88" s="45"/>
      <c r="D88" s="45"/>
      <c r="E88" s="62"/>
      <c r="F88" s="62"/>
      <c r="G88" s="62"/>
      <c r="H88" s="46"/>
      <c r="I88" s="46"/>
      <c r="J88" s="62"/>
    </row>
    <row r="89" spans="1:10" ht="13.5" customHeight="1">
      <c r="A89" s="28"/>
      <c r="B89" s="26"/>
      <c r="C89" s="45"/>
      <c r="D89" s="45"/>
      <c r="E89" s="62"/>
      <c r="F89" s="62"/>
      <c r="G89" s="62"/>
      <c r="H89" s="46"/>
      <c r="I89" s="46"/>
      <c r="J89" s="62"/>
    </row>
    <row r="90" spans="1:10" ht="13.5" customHeight="1">
      <c r="A90" s="28"/>
      <c r="B90" s="26"/>
      <c r="C90" s="45"/>
      <c r="D90" s="45"/>
      <c r="E90" s="62"/>
      <c r="F90" s="62"/>
      <c r="G90" s="62"/>
      <c r="H90" s="46"/>
      <c r="I90" s="46"/>
      <c r="J90" s="62"/>
    </row>
    <row r="91" spans="1:10" ht="13.5" customHeight="1">
      <c r="A91" s="28"/>
      <c r="B91" s="26"/>
      <c r="C91" s="45"/>
      <c r="D91" s="45"/>
      <c r="E91" s="62"/>
      <c r="F91" s="62"/>
      <c r="G91" s="62"/>
      <c r="H91" s="46"/>
      <c r="I91" s="46"/>
      <c r="J91" s="62"/>
    </row>
    <row r="92" spans="1:10" ht="13.5" customHeight="1">
      <c r="A92" s="28"/>
      <c r="B92" s="26"/>
      <c r="C92" s="45"/>
      <c r="D92" s="45"/>
      <c r="E92" s="62"/>
      <c r="F92" s="62"/>
      <c r="G92" s="62"/>
      <c r="H92" s="46"/>
      <c r="I92" s="46"/>
      <c r="J92" s="62"/>
    </row>
    <row r="93" spans="1:10" ht="13.5" customHeight="1">
      <c r="A93" s="28"/>
      <c r="B93" s="26"/>
      <c r="C93" s="45"/>
      <c r="D93" s="45"/>
      <c r="E93" s="62"/>
      <c r="F93" s="62"/>
      <c r="G93" s="62"/>
      <c r="H93" s="46"/>
      <c r="I93" s="46"/>
      <c r="J93" s="62"/>
    </row>
    <row r="94" spans="1:10" ht="13.5" customHeight="1">
      <c r="A94" s="28"/>
      <c r="B94" s="26"/>
      <c r="C94" s="45"/>
      <c r="D94" s="45"/>
      <c r="E94" s="62"/>
      <c r="F94" s="62"/>
      <c r="G94" s="62"/>
      <c r="H94" s="46"/>
      <c r="I94" s="46"/>
      <c r="J94" s="62"/>
    </row>
    <row r="95" spans="1:10" ht="13.5" customHeight="1">
      <c r="A95" s="28"/>
      <c r="B95" s="28"/>
      <c r="C95" s="45"/>
      <c r="D95" s="45"/>
      <c r="E95" s="62"/>
      <c r="F95" s="62"/>
      <c r="G95" s="62"/>
      <c r="H95" s="46"/>
      <c r="I95" s="46"/>
      <c r="J95" s="62"/>
    </row>
    <row r="96" spans="1:10" ht="13.5" customHeight="1">
      <c r="A96" s="28"/>
      <c r="B96" s="28"/>
      <c r="C96" s="45"/>
      <c r="D96" s="45"/>
      <c r="E96" s="62"/>
      <c r="F96" s="62"/>
      <c r="G96" s="62"/>
      <c r="H96" s="46"/>
      <c r="I96" s="46"/>
      <c r="J96" s="62"/>
    </row>
    <row r="97" spans="1:10" ht="13.5" customHeight="1">
      <c r="A97" s="28"/>
      <c r="B97" s="28"/>
      <c r="C97" s="45"/>
      <c r="D97" s="45"/>
      <c r="E97" s="62"/>
      <c r="F97" s="62"/>
      <c r="G97" s="62"/>
      <c r="H97" s="46"/>
      <c r="I97" s="46"/>
      <c r="J97" s="62"/>
    </row>
    <row r="98" spans="1:10" ht="13.5" customHeight="1">
      <c r="A98" s="28"/>
      <c r="B98" s="28"/>
      <c r="C98" s="45"/>
      <c r="D98" s="45"/>
      <c r="E98" s="62"/>
      <c r="F98" s="62"/>
      <c r="G98" s="62"/>
      <c r="H98" s="46"/>
      <c r="I98" s="46"/>
      <c r="J98" s="62"/>
    </row>
    <row r="99" spans="1:10" ht="13.5" customHeight="1">
      <c r="A99" s="28"/>
      <c r="B99" s="30"/>
      <c r="C99" s="45"/>
      <c r="D99" s="45"/>
      <c r="E99" s="62"/>
      <c r="F99" s="62"/>
      <c r="G99" s="62"/>
      <c r="H99" s="46"/>
      <c r="I99" s="46"/>
      <c r="J99" s="62"/>
    </row>
    <row r="100" spans="1:10" ht="13.5" customHeight="1">
      <c r="A100" s="28"/>
      <c r="B100" s="26"/>
      <c r="C100" s="45"/>
      <c r="D100" s="45"/>
      <c r="E100" s="63"/>
      <c r="F100" s="63"/>
      <c r="G100" s="63"/>
      <c r="H100" s="63"/>
      <c r="I100" s="63"/>
      <c r="J100" s="63"/>
    </row>
    <row r="101" spans="1:10" ht="13.5" customHeight="1">
      <c r="A101" s="26"/>
      <c r="B101" s="26"/>
      <c r="C101" s="45"/>
      <c r="D101" s="45"/>
      <c r="E101" s="63"/>
      <c r="F101" s="63"/>
      <c r="G101" s="63"/>
      <c r="H101" s="46"/>
      <c r="I101" s="46"/>
      <c r="J101" s="63"/>
    </row>
    <row r="102" spans="1:10" ht="13.5" customHeight="1">
      <c r="A102" s="24"/>
      <c r="B102" s="33"/>
      <c r="C102" s="51"/>
      <c r="D102" s="45"/>
      <c r="E102" s="63"/>
      <c r="F102" s="63"/>
      <c r="G102" s="63"/>
      <c r="H102" s="46"/>
      <c r="I102" s="46"/>
      <c r="J102" s="63"/>
    </row>
    <row r="103" spans="1:10" ht="13.5" customHeight="1">
      <c r="A103" s="26"/>
      <c r="B103" s="26"/>
      <c r="C103" s="45"/>
      <c r="D103" s="45"/>
      <c r="E103" s="62"/>
      <c r="F103" s="62"/>
      <c r="G103" s="62"/>
      <c r="H103" s="46"/>
      <c r="I103" s="46"/>
      <c r="J103" s="62"/>
    </row>
    <row r="104" spans="1:10" ht="13.5" customHeight="1">
      <c r="A104" s="27"/>
      <c r="B104" s="26"/>
      <c r="C104" s="45"/>
      <c r="D104" s="45"/>
      <c r="E104" s="62"/>
      <c r="F104" s="62"/>
      <c r="G104" s="62"/>
      <c r="H104" s="46"/>
      <c r="I104" s="46"/>
      <c r="J104" s="62"/>
    </row>
    <row r="105" spans="2:10" ht="13.5" customHeight="1">
      <c r="B105" s="26"/>
      <c r="C105" s="45"/>
      <c r="D105" s="45"/>
      <c r="E105" s="62"/>
      <c r="F105" s="62"/>
      <c r="G105" s="62"/>
      <c r="H105" s="46"/>
      <c r="I105" s="46"/>
      <c r="J105" s="62"/>
    </row>
    <row r="106" spans="1:10" ht="13.5" customHeight="1">
      <c r="A106" s="26"/>
      <c r="B106" s="26"/>
      <c r="C106" s="45"/>
      <c r="D106" s="45"/>
      <c r="E106" s="62"/>
      <c r="F106" s="62"/>
      <c r="G106" s="62"/>
      <c r="H106" s="46"/>
      <c r="I106" s="46"/>
      <c r="J106" s="62"/>
    </row>
    <row r="107" spans="1:10" ht="13.5" customHeight="1">
      <c r="A107" s="26"/>
      <c r="B107" s="26"/>
      <c r="C107" s="45"/>
      <c r="D107" s="45"/>
      <c r="E107" s="62"/>
      <c r="F107" s="62"/>
      <c r="G107" s="62"/>
      <c r="H107" s="46"/>
      <c r="I107" s="46"/>
      <c r="J107" s="62"/>
    </row>
    <row r="108" spans="1:10" ht="13.5" customHeight="1">
      <c r="A108" s="26"/>
      <c r="B108" s="26"/>
      <c r="C108" s="45"/>
      <c r="D108" s="45"/>
      <c r="E108" s="62"/>
      <c r="F108" s="62"/>
      <c r="G108" s="62"/>
      <c r="H108" s="46"/>
      <c r="I108" s="46"/>
      <c r="J108" s="62"/>
    </row>
    <row r="109" spans="1:10" ht="13.5" customHeight="1">
      <c r="A109" s="26"/>
      <c r="B109" s="28"/>
      <c r="C109" s="45"/>
      <c r="D109" s="45"/>
      <c r="E109" s="62"/>
      <c r="F109" s="62"/>
      <c r="G109" s="62"/>
      <c r="H109" s="46"/>
      <c r="I109" s="46"/>
      <c r="J109" s="62"/>
    </row>
    <row r="110" spans="1:10" ht="13.5" customHeight="1">
      <c r="A110" s="31"/>
      <c r="B110" s="28"/>
      <c r="C110" s="45"/>
      <c r="D110" s="45"/>
      <c r="E110" s="65"/>
      <c r="F110" s="62"/>
      <c r="G110" s="62"/>
      <c r="H110" s="46"/>
      <c r="I110" s="46"/>
      <c r="J110" s="62"/>
    </row>
    <row r="111" spans="1:10" ht="13.5" customHeight="1">
      <c r="A111" s="26"/>
      <c r="B111" s="28"/>
      <c r="C111" s="45"/>
      <c r="D111" s="45"/>
      <c r="E111" s="49"/>
      <c r="F111" s="62"/>
      <c r="G111" s="62"/>
      <c r="H111" s="46"/>
      <c r="I111" s="46"/>
      <c r="J111" s="62"/>
    </row>
    <row r="112" spans="1:10" ht="13.5" customHeight="1">
      <c r="A112" s="26"/>
      <c r="B112" s="28"/>
      <c r="C112" s="45"/>
      <c r="D112" s="45"/>
      <c r="E112" s="65"/>
      <c r="F112" s="62"/>
      <c r="G112" s="62"/>
      <c r="H112" s="46"/>
      <c r="I112" s="46"/>
      <c r="J112" s="62"/>
    </row>
    <row r="113" spans="1:10" ht="13.5" customHeight="1">
      <c r="A113" s="26"/>
      <c r="B113" s="26"/>
      <c r="C113" s="45"/>
      <c r="D113" s="45"/>
      <c r="E113" s="62"/>
      <c r="F113" s="62"/>
      <c r="G113" s="62"/>
      <c r="H113" s="46"/>
      <c r="I113" s="46"/>
      <c r="J113" s="62"/>
    </row>
    <row r="114" spans="1:10" ht="13.5" customHeight="1">
      <c r="A114" s="26"/>
      <c r="B114" s="28"/>
      <c r="C114" s="45"/>
      <c r="D114" s="45"/>
      <c r="E114" s="53"/>
      <c r="F114" s="53"/>
      <c r="G114" s="53"/>
      <c r="H114" s="46"/>
      <c r="I114" s="46"/>
      <c r="J114" s="62"/>
    </row>
    <row r="115" spans="1:10" ht="13.5" customHeight="1">
      <c r="A115" s="26"/>
      <c r="B115" s="30"/>
      <c r="C115" s="52"/>
      <c r="D115" s="52"/>
      <c r="E115" s="62"/>
      <c r="F115" s="62"/>
      <c r="G115" s="62"/>
      <c r="H115" s="46"/>
      <c r="I115" s="46"/>
      <c r="J115" s="62"/>
    </row>
    <row r="116" spans="1:10" ht="13.5" customHeight="1">
      <c r="A116" s="26"/>
      <c r="B116" s="28"/>
      <c r="C116" s="45"/>
      <c r="D116" s="45"/>
      <c r="E116" s="62"/>
      <c r="F116" s="62"/>
      <c r="G116" s="62"/>
      <c r="H116" s="46"/>
      <c r="I116" s="46"/>
      <c r="J116" s="62"/>
    </row>
    <row r="117" spans="1:10" ht="13.5" customHeight="1">
      <c r="A117" s="26"/>
      <c r="B117" s="28"/>
      <c r="C117" s="45"/>
      <c r="D117" s="45"/>
      <c r="E117" s="62"/>
      <c r="F117" s="62"/>
      <c r="G117" s="62"/>
      <c r="H117" s="46"/>
      <c r="I117" s="46"/>
      <c r="J117" s="62"/>
    </row>
    <row r="118" spans="1:10" ht="13.5" customHeight="1">
      <c r="A118" s="26"/>
      <c r="B118" s="28"/>
      <c r="C118" s="45"/>
      <c r="D118" s="45"/>
      <c r="E118" s="63"/>
      <c r="F118" s="63"/>
      <c r="G118" s="63"/>
      <c r="H118" s="63"/>
      <c r="I118" s="63"/>
      <c r="J118" s="63"/>
    </row>
    <row r="119" spans="1:10" ht="13.5" customHeight="1">
      <c r="A119" s="26"/>
      <c r="B119" s="28"/>
      <c r="C119" s="45"/>
      <c r="D119" s="45"/>
      <c r="E119" s="62"/>
      <c r="F119" s="62"/>
      <c r="G119" s="62"/>
      <c r="H119" s="46"/>
      <c r="I119" s="46"/>
      <c r="J119" s="62"/>
    </row>
    <row r="120" spans="1:10" ht="13.5" customHeight="1">
      <c r="A120" s="27"/>
      <c r="B120" s="26"/>
      <c r="C120" s="45"/>
      <c r="D120" s="45"/>
      <c r="E120" s="63"/>
      <c r="F120" s="63"/>
      <c r="G120" s="63"/>
      <c r="H120" s="46"/>
      <c r="I120" s="46"/>
      <c r="J120" s="63"/>
    </row>
    <row r="121" spans="1:10" ht="13.5" customHeight="1">
      <c r="A121" s="28"/>
      <c r="B121" s="26"/>
      <c r="C121" s="45"/>
      <c r="D121" s="45"/>
      <c r="E121" s="63"/>
      <c r="F121" s="63"/>
      <c r="G121" s="63"/>
      <c r="H121" s="46"/>
      <c r="I121" s="46"/>
      <c r="J121" s="63"/>
    </row>
    <row r="122" spans="1:10" ht="13.5" customHeight="1">
      <c r="A122" s="27"/>
      <c r="B122" s="26"/>
      <c r="C122" s="45"/>
      <c r="D122" s="45"/>
      <c r="E122" s="62"/>
      <c r="F122" s="62"/>
      <c r="G122" s="62"/>
      <c r="H122" s="46"/>
      <c r="I122" s="46"/>
      <c r="J122" s="62"/>
    </row>
    <row r="123" spans="1:10" ht="13.5" customHeight="1">
      <c r="A123" s="27"/>
      <c r="B123" s="26"/>
      <c r="C123" s="45"/>
      <c r="D123" s="45"/>
      <c r="E123" s="62"/>
      <c r="F123" s="62"/>
      <c r="G123" s="62"/>
      <c r="H123" s="46"/>
      <c r="I123" s="46"/>
      <c r="J123" s="62"/>
    </row>
    <row r="124" spans="1:10" ht="13.5" customHeight="1">
      <c r="A124" s="27"/>
      <c r="B124" s="26"/>
      <c r="C124" s="17"/>
      <c r="D124" s="45"/>
      <c r="E124" s="62"/>
      <c r="F124" s="62"/>
      <c r="G124" s="62"/>
      <c r="H124" s="46"/>
      <c r="I124" s="46"/>
      <c r="J124" s="62"/>
    </row>
    <row r="125" spans="1:10" ht="13.5" customHeight="1">
      <c r="A125" s="31"/>
      <c r="B125" s="26"/>
      <c r="C125" s="45"/>
      <c r="D125" s="45"/>
      <c r="E125" s="62"/>
      <c r="F125" s="62"/>
      <c r="G125" s="62"/>
      <c r="H125" s="46"/>
      <c r="I125" s="46"/>
      <c r="J125" s="62"/>
    </row>
    <row r="126" spans="1:10" ht="13.5" customHeight="1">
      <c r="A126" s="31"/>
      <c r="B126" s="26"/>
      <c r="C126" s="45"/>
      <c r="D126" s="45"/>
      <c r="E126" s="53"/>
      <c r="F126" s="53"/>
      <c r="G126" s="53"/>
      <c r="H126" s="46"/>
      <c r="I126" s="46"/>
      <c r="J126" s="62"/>
    </row>
    <row r="127" spans="1:10" ht="13.5" customHeight="1">
      <c r="A127" s="31"/>
      <c r="B127" s="28"/>
      <c r="C127" s="45"/>
      <c r="D127" s="45"/>
      <c r="E127" s="62"/>
      <c r="F127" s="62"/>
      <c r="G127" s="62"/>
      <c r="H127" s="46"/>
      <c r="I127" s="46"/>
      <c r="J127" s="62"/>
    </row>
    <row r="128" spans="1:10" ht="13.5" customHeight="1">
      <c r="A128" s="31"/>
      <c r="B128" s="28"/>
      <c r="C128" s="52"/>
      <c r="D128" s="45"/>
      <c r="E128" s="62"/>
      <c r="F128" s="65"/>
      <c r="G128" s="62"/>
      <c r="H128" s="52"/>
      <c r="I128" s="52"/>
      <c r="J128" s="62"/>
    </row>
    <row r="129" spans="1:10" ht="13.5" customHeight="1">
      <c r="A129" s="31"/>
      <c r="B129" s="28"/>
      <c r="C129" s="52"/>
      <c r="D129" s="45"/>
      <c r="E129" s="62"/>
      <c r="F129" s="62"/>
      <c r="G129" s="62"/>
      <c r="H129" s="66"/>
      <c r="I129" s="66"/>
      <c r="J129" s="62"/>
    </row>
    <row r="130" spans="1:10" ht="13.5" customHeight="1">
      <c r="A130" s="31"/>
      <c r="B130" s="28"/>
      <c r="C130" s="52"/>
      <c r="D130" s="52"/>
      <c r="E130" s="62"/>
      <c r="F130" s="62"/>
      <c r="G130" s="62"/>
      <c r="H130" s="46"/>
      <c r="I130" s="46"/>
      <c r="J130" s="62"/>
    </row>
    <row r="131" spans="1:10" ht="13.5" customHeight="1">
      <c r="A131" s="31"/>
      <c r="B131" s="30"/>
      <c r="C131" s="52"/>
      <c r="D131" s="52"/>
      <c r="E131" s="62"/>
      <c r="F131" s="62"/>
      <c r="G131" s="62"/>
      <c r="H131" s="46"/>
      <c r="I131" s="46"/>
      <c r="J131" s="62"/>
    </row>
    <row r="132" spans="1:10" ht="13.5" customHeight="1">
      <c r="A132" s="28"/>
      <c r="B132" s="30"/>
      <c r="C132" s="52"/>
      <c r="D132" s="52"/>
      <c r="E132" s="62"/>
      <c r="F132" s="62"/>
      <c r="G132" s="62"/>
      <c r="H132" s="46"/>
      <c r="I132" s="46"/>
      <c r="J132" s="62"/>
    </row>
    <row r="133" spans="1:10" ht="13.5" customHeight="1">
      <c r="A133" s="28"/>
      <c r="B133" s="28"/>
      <c r="C133" s="45"/>
      <c r="D133" s="45"/>
      <c r="E133" s="62"/>
      <c r="F133" s="62"/>
      <c r="G133" s="62"/>
      <c r="H133" s="46"/>
      <c r="I133" s="46"/>
      <c r="J133" s="62"/>
    </row>
    <row r="134" spans="1:10" ht="13.5" customHeight="1">
      <c r="A134" s="28"/>
      <c r="C134" s="16"/>
      <c r="D134" s="56"/>
      <c r="E134" s="16"/>
      <c r="F134" s="16"/>
      <c r="G134" s="16"/>
      <c r="H134" s="16"/>
      <c r="I134" s="16"/>
      <c r="J134" s="16"/>
    </row>
    <row r="135" spans="1:10" ht="13.5" customHeight="1">
      <c r="A135" s="28"/>
      <c r="B135" s="28"/>
      <c r="C135" s="53"/>
      <c r="D135" s="53"/>
      <c r="E135" s="62"/>
      <c r="F135" s="62"/>
      <c r="G135" s="62"/>
      <c r="H135" s="62"/>
      <c r="I135" s="62"/>
      <c r="J135" s="62"/>
    </row>
    <row r="136" spans="1:10" ht="13.5" customHeight="1">
      <c r="A136" s="28"/>
      <c r="B136" s="28"/>
      <c r="C136" s="53"/>
      <c r="D136" s="53"/>
      <c r="E136" s="62"/>
      <c r="F136" s="62"/>
      <c r="G136" s="62"/>
      <c r="H136" s="46"/>
      <c r="I136" s="46"/>
      <c r="J136" s="62"/>
    </row>
    <row r="137" spans="1:10" ht="13.5" customHeight="1">
      <c r="A137" s="28"/>
      <c r="B137" s="28"/>
      <c r="C137" s="53"/>
      <c r="D137" s="53"/>
      <c r="E137" s="63"/>
      <c r="F137" s="63"/>
      <c r="G137" s="63"/>
      <c r="H137" s="63"/>
      <c r="I137" s="63"/>
      <c r="J137" s="63"/>
    </row>
    <row r="138" spans="1:10" ht="13.5" customHeight="1">
      <c r="A138" s="28"/>
      <c r="B138" s="28"/>
      <c r="C138" s="53"/>
      <c r="D138" s="53"/>
      <c r="E138" s="63"/>
      <c r="F138" s="63"/>
      <c r="G138" s="63"/>
      <c r="H138" s="63"/>
      <c r="I138" s="63"/>
      <c r="J138" s="63"/>
    </row>
    <row r="139" spans="1:10" ht="13.5" customHeight="1">
      <c r="A139" s="27"/>
      <c r="B139" s="28"/>
      <c r="C139" s="53"/>
      <c r="D139" s="53"/>
      <c r="E139" s="63"/>
      <c r="F139" s="63"/>
      <c r="G139" s="63"/>
      <c r="H139" s="63"/>
      <c r="I139" s="63"/>
      <c r="J139" s="63"/>
    </row>
    <row r="140" spans="1:10" ht="13.5" customHeight="1">
      <c r="A140" s="28"/>
      <c r="B140" s="28"/>
      <c r="C140" s="53"/>
      <c r="D140" s="53"/>
      <c r="E140" s="63"/>
      <c r="F140" s="63"/>
      <c r="G140" s="63"/>
      <c r="H140" s="63"/>
      <c r="I140" s="63"/>
      <c r="J140" s="63"/>
    </row>
    <row r="141" spans="1:10" ht="13.5" customHeight="1">
      <c r="A141" s="28"/>
      <c r="B141" s="26"/>
      <c r="C141" s="45"/>
      <c r="D141" s="45"/>
      <c r="E141" s="62"/>
      <c r="F141" s="62"/>
      <c r="G141" s="62"/>
      <c r="H141" s="46"/>
      <c r="I141" s="46"/>
      <c r="J141" s="62"/>
    </row>
    <row r="142" spans="1:10" ht="13.5" customHeight="1">
      <c r="A142" s="28"/>
      <c r="B142" s="26"/>
      <c r="C142" s="45"/>
      <c r="D142" s="45"/>
      <c r="E142" s="62"/>
      <c r="F142" s="62"/>
      <c r="G142" s="62"/>
      <c r="H142" s="46"/>
      <c r="I142" s="46"/>
      <c r="J142" s="62"/>
    </row>
    <row r="143" spans="1:10" ht="13.5" customHeight="1">
      <c r="A143" s="28"/>
      <c r="B143" s="30"/>
      <c r="C143" s="52"/>
      <c r="D143" s="52"/>
      <c r="E143" s="62"/>
      <c r="F143" s="62"/>
      <c r="G143" s="62"/>
      <c r="H143" s="46"/>
      <c r="I143" s="46"/>
      <c r="J143" s="62"/>
    </row>
    <row r="144" spans="1:10" ht="13.5" customHeight="1">
      <c r="A144" s="28"/>
      <c r="B144" s="28"/>
      <c r="C144" s="53"/>
      <c r="D144" s="53"/>
      <c r="E144" s="63"/>
      <c r="F144" s="63"/>
      <c r="G144" s="63"/>
      <c r="H144" s="63"/>
      <c r="I144" s="63"/>
      <c r="J144" s="62"/>
    </row>
    <row r="145" spans="1:10" ht="13.5" customHeight="1">
      <c r="A145" s="28"/>
      <c r="B145" s="28"/>
      <c r="C145" s="53"/>
      <c r="D145" s="53"/>
      <c r="E145" s="63"/>
      <c r="F145" s="63"/>
      <c r="G145" s="63"/>
      <c r="H145" s="63"/>
      <c r="I145" s="63"/>
      <c r="J145" s="62"/>
    </row>
    <row r="146" spans="1:10" ht="13.5" customHeight="1">
      <c r="A146" s="28"/>
      <c r="B146" s="28"/>
      <c r="C146" s="53"/>
      <c r="D146" s="53"/>
      <c r="E146" s="63"/>
      <c r="F146" s="63"/>
      <c r="G146" s="63"/>
      <c r="H146" s="63"/>
      <c r="I146" s="63"/>
      <c r="J146" s="62"/>
    </row>
    <row r="147" spans="1:10" ht="13.5" customHeight="1">
      <c r="A147" s="28"/>
      <c r="B147" s="28"/>
      <c r="C147" s="53"/>
      <c r="D147" s="53"/>
      <c r="E147" s="63"/>
      <c r="F147" s="63"/>
      <c r="G147" s="63"/>
      <c r="H147" s="63"/>
      <c r="I147" s="63"/>
      <c r="J147" s="62"/>
    </row>
    <row r="148" spans="1:10" ht="13.5" customHeight="1">
      <c r="A148" s="28"/>
      <c r="B148" s="28"/>
      <c r="C148" s="53"/>
      <c r="D148" s="53"/>
      <c r="E148" s="62"/>
      <c r="F148" s="62"/>
      <c r="G148" s="62"/>
      <c r="H148" s="62"/>
      <c r="I148" s="62"/>
      <c r="J148" s="62"/>
    </row>
    <row r="149" spans="1:10" ht="13.5" customHeight="1">
      <c r="A149" s="28"/>
      <c r="B149" s="28"/>
      <c r="C149" s="53"/>
      <c r="D149" s="53"/>
      <c r="E149" s="62"/>
      <c r="F149" s="62"/>
      <c r="G149" s="62"/>
      <c r="H149" s="46"/>
      <c r="I149" s="46"/>
      <c r="J149" s="62"/>
    </row>
    <row r="150" spans="1:10" ht="13.5" customHeight="1">
      <c r="A150" s="28"/>
      <c r="B150" s="28"/>
      <c r="C150" s="53"/>
      <c r="D150" s="53"/>
      <c r="E150" s="63"/>
      <c r="F150" s="63"/>
      <c r="G150" s="63"/>
      <c r="H150" s="63"/>
      <c r="I150" s="63"/>
      <c r="J150" s="63"/>
    </row>
    <row r="151" spans="1:10" ht="13.5" customHeight="1">
      <c r="A151" s="28"/>
      <c r="B151" s="28"/>
      <c r="C151" s="53"/>
      <c r="D151" s="53"/>
      <c r="E151" s="63"/>
      <c r="F151" s="63"/>
      <c r="G151" s="63"/>
      <c r="H151" s="63"/>
      <c r="I151" s="63"/>
      <c r="J151" s="63"/>
    </row>
    <row r="152" spans="1:10" ht="13.5" customHeight="1">
      <c r="A152" s="34"/>
      <c r="B152" s="35"/>
      <c r="C152" s="51"/>
      <c r="D152" s="45"/>
      <c r="E152" s="62"/>
      <c r="F152" s="62"/>
      <c r="G152" s="62"/>
      <c r="H152" s="46"/>
      <c r="I152" s="46"/>
      <c r="J152" s="62"/>
    </row>
    <row r="153" spans="1:10" ht="13.5" customHeight="1">
      <c r="A153" s="28"/>
      <c r="B153" s="26"/>
      <c r="C153" s="45"/>
      <c r="D153" s="45"/>
      <c r="E153" s="62"/>
      <c r="F153" s="62"/>
      <c r="G153" s="62"/>
      <c r="H153" s="46"/>
      <c r="I153" s="46"/>
      <c r="J153" s="62"/>
    </row>
    <row r="154" spans="1:10" ht="13.5" customHeight="1">
      <c r="A154" s="27"/>
      <c r="B154" s="26"/>
      <c r="C154" s="45"/>
      <c r="D154" s="45"/>
      <c r="E154" s="62"/>
      <c r="F154" s="62"/>
      <c r="G154" s="62"/>
      <c r="H154" s="46"/>
      <c r="I154" s="46"/>
      <c r="J154" s="62"/>
    </row>
    <row r="155" spans="1:10" ht="13.5" customHeight="1">
      <c r="A155" s="26"/>
      <c r="B155" s="31"/>
      <c r="C155" s="45"/>
      <c r="D155" s="45"/>
      <c r="E155" s="62"/>
      <c r="F155" s="62"/>
      <c r="G155" s="62"/>
      <c r="H155" s="46"/>
      <c r="I155" s="46"/>
      <c r="J155" s="62"/>
    </row>
    <row r="156" spans="1:10" ht="13.5" customHeight="1">
      <c r="A156" s="26"/>
      <c r="B156" s="26"/>
      <c r="C156" s="45"/>
      <c r="D156" s="45"/>
      <c r="E156" s="62"/>
      <c r="F156" s="62"/>
      <c r="G156" s="62"/>
      <c r="H156" s="46"/>
      <c r="I156" s="46"/>
      <c r="J156" s="62"/>
    </row>
    <row r="157" spans="1:10" ht="13.5" customHeight="1">
      <c r="A157" s="26"/>
      <c r="B157" s="26"/>
      <c r="C157" s="45"/>
      <c r="D157" s="45"/>
      <c r="E157" s="62"/>
      <c r="F157" s="62"/>
      <c r="G157" s="62"/>
      <c r="H157" s="46"/>
      <c r="I157" s="46"/>
      <c r="J157" s="62"/>
    </row>
    <row r="158" spans="1:10" ht="13.5" customHeight="1">
      <c r="A158" s="26"/>
      <c r="B158" s="28"/>
      <c r="C158" s="45"/>
      <c r="D158" s="45"/>
      <c r="E158" s="62"/>
      <c r="F158" s="62"/>
      <c r="G158" s="62"/>
      <c r="H158" s="46"/>
      <c r="I158" s="46"/>
      <c r="J158" s="62"/>
    </row>
    <row r="159" spans="1:10" ht="13.5" customHeight="1">
      <c r="A159" s="26"/>
      <c r="B159" s="28"/>
      <c r="C159" s="45"/>
      <c r="D159" s="45"/>
      <c r="E159" s="62"/>
      <c r="F159" s="62"/>
      <c r="G159" s="62"/>
      <c r="H159" s="46"/>
      <c r="I159" s="46"/>
      <c r="J159" s="62"/>
    </row>
    <row r="160" spans="1:10" ht="13.5" customHeight="1">
      <c r="A160" s="26"/>
      <c r="B160" s="28"/>
      <c r="C160" s="45"/>
      <c r="D160" s="45"/>
      <c r="E160" s="62"/>
      <c r="F160" s="62"/>
      <c r="G160" s="62"/>
      <c r="H160" s="46"/>
      <c r="I160" s="46"/>
      <c r="J160" s="62"/>
    </row>
    <row r="161" spans="1:10" ht="13.5" customHeight="1">
      <c r="A161" s="26"/>
      <c r="B161" s="28"/>
      <c r="C161" s="45"/>
      <c r="D161" s="45"/>
      <c r="E161" s="62"/>
      <c r="F161" s="62"/>
      <c r="G161" s="62"/>
      <c r="H161" s="46"/>
      <c r="I161" s="46"/>
      <c r="J161" s="62"/>
    </row>
    <row r="162" spans="1:10" ht="13.5" customHeight="1">
      <c r="A162" s="26"/>
      <c r="B162" s="28"/>
      <c r="C162" s="45"/>
      <c r="D162" s="45"/>
      <c r="E162" s="62"/>
      <c r="F162" s="62"/>
      <c r="G162" s="62"/>
      <c r="H162" s="46"/>
      <c r="I162" s="46"/>
      <c r="J162" s="62"/>
    </row>
    <row r="163" spans="1:10" ht="13.5" customHeight="1">
      <c r="A163" s="26"/>
      <c r="B163" s="28"/>
      <c r="C163" s="45"/>
      <c r="D163" s="45"/>
      <c r="E163" s="62"/>
      <c r="F163" s="62"/>
      <c r="G163" s="62"/>
      <c r="H163" s="46"/>
      <c r="I163" s="46"/>
      <c r="J163" s="62"/>
    </row>
    <row r="164" spans="1:10" ht="13.5" customHeight="1">
      <c r="A164" s="26"/>
      <c r="B164" s="28"/>
      <c r="C164" s="45"/>
      <c r="D164" s="45"/>
      <c r="E164" s="62"/>
      <c r="F164" s="62"/>
      <c r="G164" s="62"/>
      <c r="H164" s="46"/>
      <c r="I164" s="46"/>
      <c r="J164" s="62"/>
    </row>
    <row r="165" spans="1:10" ht="13.5" customHeight="1">
      <c r="A165" s="26"/>
      <c r="B165" s="28"/>
      <c r="C165" s="45"/>
      <c r="D165" s="45"/>
      <c r="E165" s="62"/>
      <c r="F165" s="62"/>
      <c r="G165" s="62"/>
      <c r="H165" s="46"/>
      <c r="I165" s="46"/>
      <c r="J165" s="62"/>
    </row>
    <row r="166" spans="1:10" ht="13.5" customHeight="1">
      <c r="A166" s="26"/>
      <c r="B166" s="28"/>
      <c r="C166" s="45"/>
      <c r="D166" s="45"/>
      <c r="E166" s="62"/>
      <c r="F166" s="62"/>
      <c r="G166" s="62"/>
      <c r="H166" s="62"/>
      <c r="I166" s="62"/>
      <c r="J166" s="62"/>
    </row>
    <row r="167" spans="1:10" ht="13.5" customHeight="1">
      <c r="A167" s="26"/>
      <c r="B167" s="30"/>
      <c r="C167" s="49"/>
      <c r="D167" s="49"/>
      <c r="E167" s="62"/>
      <c r="F167" s="62"/>
      <c r="G167" s="62"/>
      <c r="H167" s="46"/>
      <c r="I167" s="46"/>
      <c r="J167" s="62"/>
    </row>
    <row r="168" spans="1:10" ht="13.5" customHeight="1">
      <c r="A168" s="26"/>
      <c r="B168" s="26"/>
      <c r="C168" s="45"/>
      <c r="D168" s="45"/>
      <c r="E168" s="63"/>
      <c r="F168" s="63"/>
      <c r="G168" s="63"/>
      <c r="H168" s="63"/>
      <c r="I168" s="63"/>
      <c r="J168" s="63"/>
    </row>
    <row r="169" spans="1:10" ht="13.5" customHeight="1">
      <c r="A169" s="28"/>
      <c r="B169" s="26"/>
      <c r="C169" s="45"/>
      <c r="D169" s="45"/>
      <c r="E169" s="62"/>
      <c r="F169" s="62"/>
      <c r="G169" s="62"/>
      <c r="H169" s="46"/>
      <c r="I169" s="46"/>
      <c r="J169" s="62"/>
    </row>
    <row r="170" spans="1:10" ht="13.5" customHeight="1">
      <c r="A170" s="27"/>
      <c r="B170" s="26"/>
      <c r="C170" s="45"/>
      <c r="D170" s="45"/>
      <c r="E170" s="62"/>
      <c r="F170" s="62"/>
      <c r="G170" s="62"/>
      <c r="H170" s="46"/>
      <c r="I170" s="46"/>
      <c r="J170" s="62"/>
    </row>
    <row r="171" spans="1:10" ht="13.5" customHeight="1">
      <c r="A171" s="27"/>
      <c r="B171" s="26"/>
      <c r="C171" s="45"/>
      <c r="D171" s="45"/>
      <c r="E171" s="62"/>
      <c r="F171" s="62"/>
      <c r="G171" s="62"/>
      <c r="H171" s="46"/>
      <c r="I171" s="46"/>
      <c r="J171" s="62"/>
    </row>
    <row r="172" spans="1:10" ht="13.5" customHeight="1">
      <c r="A172" s="27"/>
      <c r="B172" s="26"/>
      <c r="C172" s="45"/>
      <c r="D172" s="45"/>
      <c r="E172" s="62"/>
      <c r="F172" s="62"/>
      <c r="G172" s="62"/>
      <c r="H172" s="46"/>
      <c r="I172" s="46"/>
      <c r="J172" s="62"/>
    </row>
    <row r="173" spans="1:10" ht="13.5" customHeight="1">
      <c r="A173" s="27"/>
      <c r="B173" s="26"/>
      <c r="C173" s="45"/>
      <c r="D173" s="45"/>
      <c r="E173" s="62"/>
      <c r="F173" s="62"/>
      <c r="G173" s="62"/>
      <c r="H173" s="46"/>
      <c r="I173" s="46"/>
      <c r="J173" s="62"/>
    </row>
    <row r="174" spans="1:10" ht="13.5" customHeight="1">
      <c r="A174" s="27"/>
      <c r="B174" s="26"/>
      <c r="C174" s="45"/>
      <c r="D174" s="45"/>
      <c r="E174" s="62"/>
      <c r="F174" s="62"/>
      <c r="G174" s="62"/>
      <c r="H174" s="46"/>
      <c r="I174" s="46"/>
      <c r="J174" s="62"/>
    </row>
    <row r="175" spans="1:10" ht="13.5" customHeight="1">
      <c r="A175" s="26"/>
      <c r="B175" s="30"/>
      <c r="C175" s="49"/>
      <c r="D175" s="49"/>
      <c r="E175" s="49"/>
      <c r="F175" s="49"/>
      <c r="G175" s="49"/>
      <c r="H175" s="46"/>
      <c r="I175" s="46"/>
      <c r="J175" s="62"/>
    </row>
    <row r="176" spans="1:10" ht="13.5" customHeight="1">
      <c r="A176" s="26"/>
      <c r="B176" s="30"/>
      <c r="C176" s="49"/>
      <c r="D176" s="49"/>
      <c r="E176" s="49"/>
      <c r="F176" s="49"/>
      <c r="G176" s="49"/>
      <c r="H176" s="46"/>
      <c r="I176" s="46"/>
      <c r="J176" s="62"/>
    </row>
    <row r="177" spans="1:10" ht="13.5" customHeight="1">
      <c r="A177" s="26"/>
      <c r="B177" s="30"/>
      <c r="C177" s="49"/>
      <c r="D177" s="49"/>
      <c r="E177" s="49"/>
      <c r="F177" s="49"/>
      <c r="G177" s="49"/>
      <c r="H177" s="46"/>
      <c r="I177" s="46"/>
      <c r="J177" s="62"/>
    </row>
    <row r="178" spans="1:10" ht="13.5" customHeight="1">
      <c r="A178" s="26"/>
      <c r="B178" s="30"/>
      <c r="C178" s="49"/>
      <c r="D178" s="49"/>
      <c r="E178" s="49"/>
      <c r="F178" s="49"/>
      <c r="G178" s="49"/>
      <c r="H178" s="46"/>
      <c r="I178" s="46"/>
      <c r="J178" s="62"/>
    </row>
    <row r="179" spans="1:10" ht="13.5" customHeight="1">
      <c r="A179" s="26"/>
      <c r="B179" s="30"/>
      <c r="C179" s="49"/>
      <c r="D179" s="49"/>
      <c r="E179" s="49"/>
      <c r="F179" s="49"/>
      <c r="G179" s="49"/>
      <c r="H179" s="46"/>
      <c r="I179" s="46"/>
      <c r="J179" s="62"/>
    </row>
    <row r="180" spans="1:10" ht="13.5" customHeight="1">
      <c r="A180" s="26"/>
      <c r="B180" s="28"/>
      <c r="C180" s="45"/>
      <c r="D180" s="45"/>
      <c r="E180" s="62"/>
      <c r="F180" s="62"/>
      <c r="G180" s="62"/>
      <c r="H180" s="46"/>
      <c r="I180" s="46"/>
      <c r="J180" s="62"/>
    </row>
    <row r="181" spans="1:10" ht="13.5" customHeight="1">
      <c r="A181" s="26"/>
      <c r="B181" s="28"/>
      <c r="C181" s="45"/>
      <c r="D181" s="45"/>
      <c r="E181" s="62"/>
      <c r="F181" s="62"/>
      <c r="G181" s="62"/>
      <c r="H181" s="46"/>
      <c r="I181" s="46"/>
      <c r="J181" s="62"/>
    </row>
    <row r="182" spans="1:10" ht="13.5" customHeight="1">
      <c r="A182" s="26"/>
      <c r="B182" s="28"/>
      <c r="C182" s="45"/>
      <c r="D182" s="45"/>
      <c r="E182" s="62"/>
      <c r="F182" s="62"/>
      <c r="G182" s="62"/>
      <c r="H182" s="46"/>
      <c r="I182" s="46"/>
      <c r="J182" s="62"/>
    </row>
    <row r="183" spans="1:10" ht="13.5" customHeight="1">
      <c r="A183" s="26"/>
      <c r="B183" s="28"/>
      <c r="C183" s="45"/>
      <c r="D183" s="45"/>
      <c r="E183" s="62"/>
      <c r="F183" s="62"/>
      <c r="G183" s="62"/>
      <c r="H183" s="46"/>
      <c r="I183" s="46"/>
      <c r="J183" s="62"/>
    </row>
    <row r="184" spans="1:10" ht="13.5" customHeight="1">
      <c r="A184" s="26"/>
      <c r="B184" s="28"/>
      <c r="C184" s="45"/>
      <c r="D184" s="45"/>
      <c r="E184" s="62"/>
      <c r="F184" s="62"/>
      <c r="G184" s="62"/>
      <c r="H184" s="46"/>
      <c r="I184" s="46"/>
      <c r="J184" s="62"/>
    </row>
    <row r="185" spans="1:10" ht="13.5" customHeight="1">
      <c r="A185" s="26"/>
      <c r="B185" s="28"/>
      <c r="C185" s="45"/>
      <c r="D185" s="45"/>
      <c r="E185" s="65"/>
      <c r="F185" s="49"/>
      <c r="G185" s="67"/>
      <c r="H185" s="46"/>
      <c r="I185" s="46"/>
      <c r="J185" s="62"/>
    </row>
    <row r="186" spans="1:10" ht="13.5" customHeight="1">
      <c r="A186" s="26"/>
      <c r="B186" s="28"/>
      <c r="C186" s="45"/>
      <c r="D186" s="45"/>
      <c r="E186" s="62"/>
      <c r="F186" s="62"/>
      <c r="G186" s="62"/>
      <c r="H186" s="62"/>
      <c r="I186" s="62"/>
      <c r="J186" s="62"/>
    </row>
    <row r="187" spans="1:10" ht="13.5" customHeight="1">
      <c r="A187" s="26"/>
      <c r="B187" s="28"/>
      <c r="C187" s="45"/>
      <c r="D187" s="45"/>
      <c r="E187" s="62"/>
      <c r="F187" s="62"/>
      <c r="G187" s="62"/>
      <c r="H187" s="46"/>
      <c r="I187" s="46"/>
      <c r="J187" s="62"/>
    </row>
    <row r="188" spans="1:10" ht="13.5" customHeight="1">
      <c r="A188" s="31"/>
      <c r="B188" s="26"/>
      <c r="C188" s="45"/>
      <c r="D188" s="45"/>
      <c r="E188" s="63"/>
      <c r="F188" s="63"/>
      <c r="G188" s="63"/>
      <c r="H188" s="63"/>
      <c r="I188" s="63"/>
      <c r="J188" s="63"/>
    </row>
    <row r="189" spans="1:10" ht="13.5" customHeight="1">
      <c r="A189" s="31"/>
      <c r="B189" s="26"/>
      <c r="C189" s="45"/>
      <c r="D189" s="45"/>
      <c r="E189" s="63"/>
      <c r="F189" s="63"/>
      <c r="G189" s="63"/>
      <c r="H189" s="46"/>
      <c r="I189" s="46"/>
      <c r="J189" s="63"/>
    </row>
    <row r="190" spans="1:10" ht="13.5" customHeight="1">
      <c r="A190" s="27"/>
      <c r="B190" s="26"/>
      <c r="C190" s="45"/>
      <c r="D190" s="45"/>
      <c r="E190" s="62"/>
      <c r="F190" s="62"/>
      <c r="G190" s="62"/>
      <c r="H190" s="46"/>
      <c r="I190" s="46"/>
      <c r="J190" s="62"/>
    </row>
    <row r="191" spans="1:10" ht="13.5" customHeight="1">
      <c r="A191" s="27"/>
      <c r="B191" s="26"/>
      <c r="C191" s="45"/>
      <c r="D191" s="45"/>
      <c r="E191" s="62"/>
      <c r="F191" s="62"/>
      <c r="G191" s="62"/>
      <c r="H191" s="46"/>
      <c r="I191" s="46"/>
      <c r="J191" s="62"/>
    </row>
    <row r="192" spans="1:11" s="18" customFormat="1" ht="13.5" customHeight="1">
      <c r="A192" s="27"/>
      <c r="B192" s="26"/>
      <c r="C192" s="45"/>
      <c r="D192" s="45"/>
      <c r="E192" s="62"/>
      <c r="F192" s="49"/>
      <c r="G192" s="49"/>
      <c r="H192" s="46"/>
      <c r="I192" s="46"/>
      <c r="J192" s="62"/>
      <c r="K192" s="68"/>
    </row>
    <row r="193" spans="1:10" ht="13.5" customHeight="1">
      <c r="A193" s="27"/>
      <c r="B193" s="26"/>
      <c r="C193" s="45"/>
      <c r="D193" s="45"/>
      <c r="E193" s="62"/>
      <c r="F193" s="49"/>
      <c r="G193" s="49"/>
      <c r="H193" s="46"/>
      <c r="I193" s="46"/>
      <c r="J193" s="62"/>
    </row>
    <row r="194" spans="1:10" ht="13.5" customHeight="1">
      <c r="A194" s="31"/>
      <c r="B194" s="26"/>
      <c r="C194" s="45"/>
      <c r="D194" s="45"/>
      <c r="E194" s="62"/>
      <c r="F194" s="49"/>
      <c r="G194" s="49"/>
      <c r="H194" s="46"/>
      <c r="I194" s="46"/>
      <c r="J194" s="62"/>
    </row>
    <row r="195" spans="1:10" ht="13.5" customHeight="1">
      <c r="A195" s="31"/>
      <c r="B195" s="26"/>
      <c r="C195" s="45"/>
      <c r="D195" s="45"/>
      <c r="E195" s="62"/>
      <c r="F195" s="49"/>
      <c r="G195" s="49"/>
      <c r="H195" s="46"/>
      <c r="I195" s="46"/>
      <c r="J195" s="62"/>
    </row>
    <row r="196" spans="1:10" ht="13.5" customHeight="1">
      <c r="A196" s="31"/>
      <c r="B196" s="28"/>
      <c r="C196" s="45"/>
      <c r="D196" s="45"/>
      <c r="E196" s="62"/>
      <c r="F196" s="62"/>
      <c r="G196" s="62"/>
      <c r="H196" s="46"/>
      <c r="I196" s="46"/>
      <c r="J196" s="62"/>
    </row>
    <row r="197" spans="1:10" ht="13.5" customHeight="1">
      <c r="A197" s="31"/>
      <c r="B197" s="28"/>
      <c r="C197" s="45"/>
      <c r="D197" s="45"/>
      <c r="E197" s="62"/>
      <c r="F197" s="62"/>
      <c r="G197" s="65"/>
      <c r="H197" s="46"/>
      <c r="I197" s="46"/>
      <c r="J197" s="62"/>
    </row>
    <row r="198" spans="1:10" ht="13.5" customHeight="1">
      <c r="A198" s="31"/>
      <c r="B198" s="28"/>
      <c r="C198" s="45"/>
      <c r="D198" s="45"/>
      <c r="E198" s="62"/>
      <c r="F198" s="62"/>
      <c r="G198" s="62"/>
      <c r="H198" s="46"/>
      <c r="I198" s="46"/>
      <c r="J198" s="62"/>
    </row>
    <row r="199" spans="1:10" ht="13.5" customHeight="1">
      <c r="A199" s="31"/>
      <c r="B199" s="28"/>
      <c r="C199" s="45"/>
      <c r="D199" s="45"/>
      <c r="E199" s="62"/>
      <c r="F199" s="62"/>
      <c r="G199" s="62"/>
      <c r="H199" s="46"/>
      <c r="I199" s="46"/>
      <c r="J199" s="62"/>
    </row>
    <row r="200" spans="1:10" ht="13.5" customHeight="1">
      <c r="A200" s="31"/>
      <c r="B200" s="28"/>
      <c r="C200" s="45"/>
      <c r="D200" s="45"/>
      <c r="E200" s="62"/>
      <c r="F200" s="62"/>
      <c r="G200" s="62"/>
      <c r="H200" s="46"/>
      <c r="I200" s="46"/>
      <c r="J200" s="62"/>
    </row>
    <row r="201" spans="1:10" ht="13.5" customHeight="1">
      <c r="A201" s="31"/>
      <c r="B201" s="28"/>
      <c r="C201" s="45"/>
      <c r="D201" s="45"/>
      <c r="E201" s="62"/>
      <c r="F201" s="62"/>
      <c r="G201" s="62"/>
      <c r="H201" s="46"/>
      <c r="I201" s="46"/>
      <c r="J201" s="62"/>
    </row>
    <row r="202" spans="1:10" ht="13.5" customHeight="1">
      <c r="A202" s="31"/>
      <c r="B202" s="28"/>
      <c r="C202" s="45"/>
      <c r="D202" s="45"/>
      <c r="E202" s="65"/>
      <c r="F202" s="49"/>
      <c r="G202" s="49"/>
      <c r="H202" s="46"/>
      <c r="I202" s="46"/>
      <c r="J202" s="62"/>
    </row>
    <row r="203" spans="1:10" ht="13.5" customHeight="1">
      <c r="A203" s="31"/>
      <c r="B203" s="28"/>
      <c r="C203" s="45"/>
      <c r="D203" s="45"/>
      <c r="E203" s="62"/>
      <c r="F203" s="62"/>
      <c r="G203" s="62"/>
      <c r="H203" s="62"/>
      <c r="I203" s="62"/>
      <c r="J203" s="62"/>
    </row>
    <row r="204" spans="1:10" ht="13.5" customHeight="1">
      <c r="A204" s="31"/>
      <c r="B204" s="28"/>
      <c r="C204" s="45"/>
      <c r="D204" s="45"/>
      <c r="E204" s="62"/>
      <c r="F204" s="62"/>
      <c r="G204" s="62"/>
      <c r="H204" s="46"/>
      <c r="I204" s="46"/>
      <c r="J204" s="62"/>
    </row>
    <row r="205" spans="1:10" ht="13.5" customHeight="1">
      <c r="A205" s="31"/>
      <c r="B205" s="26"/>
      <c r="C205" s="45"/>
      <c r="D205" s="45"/>
      <c r="E205" s="63"/>
      <c r="F205" s="63"/>
      <c r="G205" s="63"/>
      <c r="H205" s="63"/>
      <c r="I205" s="63"/>
      <c r="J205" s="63"/>
    </row>
    <row r="206" spans="1:10" ht="13.5" customHeight="1">
      <c r="A206" s="31"/>
      <c r="B206" s="26"/>
      <c r="C206" s="45"/>
      <c r="D206" s="45"/>
      <c r="E206" s="62"/>
      <c r="F206" s="62"/>
      <c r="G206" s="62"/>
      <c r="H206" s="46"/>
      <c r="I206" s="46"/>
      <c r="J206" s="62"/>
    </row>
    <row r="207" spans="1:10" ht="13.5" customHeight="1">
      <c r="A207" s="27"/>
      <c r="B207" s="26"/>
      <c r="C207" s="45"/>
      <c r="D207" s="45"/>
      <c r="E207" s="62"/>
      <c r="F207" s="62"/>
      <c r="G207" s="62"/>
      <c r="H207" s="46"/>
      <c r="I207" s="46"/>
      <c r="J207" s="62"/>
    </row>
    <row r="208" spans="1:10" ht="13.5" customHeight="1">
      <c r="A208" s="27"/>
      <c r="B208" s="26"/>
      <c r="C208" s="45"/>
      <c r="D208" s="45"/>
      <c r="E208" s="62"/>
      <c r="F208" s="62"/>
      <c r="G208" s="62"/>
      <c r="H208" s="46"/>
      <c r="I208" s="46"/>
      <c r="J208" s="62"/>
    </row>
    <row r="209" spans="1:10" ht="13.5" customHeight="1">
      <c r="A209" s="27"/>
      <c r="B209" s="26"/>
      <c r="C209" s="45"/>
      <c r="D209" s="45"/>
      <c r="E209" s="62"/>
      <c r="F209" s="62"/>
      <c r="G209" s="62"/>
      <c r="H209" s="46"/>
      <c r="I209" s="46"/>
      <c r="J209" s="62"/>
    </row>
    <row r="210" spans="1:10" ht="13.5" customHeight="1">
      <c r="A210" s="27"/>
      <c r="B210" s="26"/>
      <c r="C210" s="45"/>
      <c r="D210" s="45"/>
      <c r="E210" s="62"/>
      <c r="F210" s="62"/>
      <c r="G210" s="62"/>
      <c r="H210" s="46"/>
      <c r="I210" s="46"/>
      <c r="J210" s="62"/>
    </row>
    <row r="211" spans="1:10" ht="13.5" customHeight="1">
      <c r="A211" s="31"/>
      <c r="B211" s="28"/>
      <c r="C211" s="45"/>
      <c r="D211" s="45"/>
      <c r="E211" s="62"/>
      <c r="F211" s="62"/>
      <c r="G211" s="62"/>
      <c r="H211" s="46"/>
      <c r="I211" s="46"/>
      <c r="J211" s="62"/>
    </row>
    <row r="212" spans="1:10" ht="13.5" customHeight="1">
      <c r="A212" s="31"/>
      <c r="B212" s="28"/>
      <c r="C212" s="45"/>
      <c r="D212" s="45"/>
      <c r="E212" s="62"/>
      <c r="F212" s="62"/>
      <c r="G212" s="62"/>
      <c r="H212" s="46"/>
      <c r="I212" s="46"/>
      <c r="J212" s="62"/>
    </row>
    <row r="213" spans="1:10" ht="13.5" customHeight="1">
      <c r="A213" s="26"/>
      <c r="B213" s="28"/>
      <c r="C213" s="45"/>
      <c r="D213" s="45"/>
      <c r="E213" s="53"/>
      <c r="F213" s="53"/>
      <c r="G213" s="53"/>
      <c r="H213" s="46"/>
      <c r="I213" s="46"/>
      <c r="J213" s="62"/>
    </row>
    <row r="214" spans="1:10" ht="13.5" customHeight="1">
      <c r="A214" s="31"/>
      <c r="B214" s="28"/>
      <c r="C214" s="45"/>
      <c r="D214" s="45"/>
      <c r="E214" s="62"/>
      <c r="F214" s="62"/>
      <c r="G214" s="62"/>
      <c r="H214" s="46"/>
      <c r="I214" s="46"/>
      <c r="J214" s="62"/>
    </row>
    <row r="215" spans="1:10" ht="13.5" customHeight="1">
      <c r="A215" s="31"/>
      <c r="B215" s="28"/>
      <c r="C215" s="45"/>
      <c r="D215" s="45"/>
      <c r="E215" s="62"/>
      <c r="F215" s="62"/>
      <c r="G215" s="62"/>
      <c r="H215" s="46"/>
      <c r="I215" s="46"/>
      <c r="J215" s="62"/>
    </row>
    <row r="216" spans="1:10" ht="13.5" customHeight="1">
      <c r="A216" s="31"/>
      <c r="B216" s="28"/>
      <c r="C216" s="45"/>
      <c r="D216" s="45"/>
      <c r="E216" s="62"/>
      <c r="F216" s="62"/>
      <c r="G216" s="62"/>
      <c r="H216" s="62"/>
      <c r="I216" s="62"/>
      <c r="J216" s="62"/>
    </row>
    <row r="217" spans="1:10" ht="13.5" customHeight="1">
      <c r="A217" s="31"/>
      <c r="B217" s="26"/>
      <c r="C217" s="45"/>
      <c r="D217" s="45"/>
      <c r="E217" s="62"/>
      <c r="F217" s="62"/>
      <c r="G217" s="62"/>
      <c r="H217" s="46"/>
      <c r="I217" s="46"/>
      <c r="J217" s="62"/>
    </row>
    <row r="218" spans="1:10" ht="13.5" customHeight="1">
      <c r="A218" s="31"/>
      <c r="B218" s="26"/>
      <c r="C218" s="45"/>
      <c r="D218" s="45"/>
      <c r="E218" s="63"/>
      <c r="F218" s="63"/>
      <c r="G218" s="63"/>
      <c r="H218" s="63"/>
      <c r="I218" s="63"/>
      <c r="J218" s="63"/>
    </row>
    <row r="219" spans="1:10" ht="13.5" customHeight="1">
      <c r="A219" s="31"/>
      <c r="B219" s="26"/>
      <c r="C219" s="45"/>
      <c r="D219" s="45"/>
      <c r="E219" s="63"/>
      <c r="F219" s="63"/>
      <c r="G219" s="63"/>
      <c r="H219" s="46"/>
      <c r="I219" s="46"/>
      <c r="J219" s="63"/>
    </row>
    <row r="220" spans="1:10" ht="13.5" customHeight="1">
      <c r="A220" s="24"/>
      <c r="B220" s="35"/>
      <c r="C220" s="51"/>
      <c r="D220" s="45"/>
      <c r="E220" s="63"/>
      <c r="F220" s="63"/>
      <c r="G220" s="63"/>
      <c r="H220" s="46"/>
      <c r="I220" s="46"/>
      <c r="J220" s="63"/>
    </row>
    <row r="221" spans="1:10" ht="13.5" customHeight="1">
      <c r="A221" s="31"/>
      <c r="B221" s="26"/>
      <c r="C221" s="45"/>
      <c r="D221" s="45"/>
      <c r="E221" s="62"/>
      <c r="F221" s="62"/>
      <c r="G221" s="62"/>
      <c r="H221" s="46"/>
      <c r="I221" s="46"/>
      <c r="J221" s="62"/>
    </row>
    <row r="222" spans="1:10" ht="13.5" customHeight="1">
      <c r="A222" s="27"/>
      <c r="B222" s="26"/>
      <c r="C222" s="45"/>
      <c r="D222" s="45"/>
      <c r="E222" s="62"/>
      <c r="F222" s="62"/>
      <c r="G222" s="62"/>
      <c r="H222" s="46"/>
      <c r="I222" s="46"/>
      <c r="J222" s="62"/>
    </row>
    <row r="223" spans="1:10" ht="13.5" customHeight="1">
      <c r="A223" s="27"/>
      <c r="B223" s="26"/>
      <c r="C223" s="45"/>
      <c r="D223" s="45"/>
      <c r="E223" s="62"/>
      <c r="F223" s="62"/>
      <c r="G223" s="62"/>
      <c r="H223" s="46"/>
      <c r="I223" s="46"/>
      <c r="J223" s="62"/>
    </row>
    <row r="224" spans="1:10" ht="13.5" customHeight="1">
      <c r="A224" s="27"/>
      <c r="B224" s="26"/>
      <c r="C224" s="45"/>
      <c r="D224" s="45"/>
      <c r="E224" s="62"/>
      <c r="F224" s="62"/>
      <c r="G224" s="62"/>
      <c r="H224" s="46"/>
      <c r="I224" s="46"/>
      <c r="J224" s="62"/>
    </row>
    <row r="225" spans="1:10" ht="13.5" customHeight="1">
      <c r="A225" s="27"/>
      <c r="B225" s="26"/>
      <c r="C225" s="45"/>
      <c r="D225" s="45"/>
      <c r="E225" s="62"/>
      <c r="F225" s="62"/>
      <c r="G225" s="62"/>
      <c r="H225" s="46"/>
      <c r="I225" s="46"/>
      <c r="J225" s="62"/>
    </row>
    <row r="226" spans="1:10" ht="13.5" customHeight="1">
      <c r="A226" s="31"/>
      <c r="B226" s="26"/>
      <c r="C226" s="52"/>
      <c r="D226" s="52"/>
      <c r="E226" s="62"/>
      <c r="F226" s="62"/>
      <c r="G226" s="62"/>
      <c r="H226" s="46"/>
      <c r="I226" s="46"/>
      <c r="J226" s="62"/>
    </row>
    <row r="227" spans="1:10" ht="13.5" customHeight="1">
      <c r="A227" s="31"/>
      <c r="B227" s="26"/>
      <c r="C227" s="45"/>
      <c r="D227" s="45"/>
      <c r="E227" s="62"/>
      <c r="F227" s="62"/>
      <c r="G227" s="62"/>
      <c r="H227" s="62"/>
      <c r="I227" s="62"/>
      <c r="J227" s="62"/>
    </row>
    <row r="228" spans="1:10" ht="13.5" customHeight="1">
      <c r="A228" s="31"/>
      <c r="B228" s="26"/>
      <c r="C228" s="45"/>
      <c r="D228" s="45"/>
      <c r="E228" s="62"/>
      <c r="F228" s="62"/>
      <c r="G228" s="62"/>
      <c r="H228" s="62"/>
      <c r="I228" s="62"/>
      <c r="J228" s="62"/>
    </row>
    <row r="229" spans="1:10" ht="13.5" customHeight="1">
      <c r="A229" s="31"/>
      <c r="B229" s="28"/>
      <c r="C229" s="53"/>
      <c r="D229" s="53"/>
      <c r="E229" s="62"/>
      <c r="F229" s="62"/>
      <c r="G229" s="62"/>
      <c r="H229" s="46"/>
      <c r="I229" s="46"/>
      <c r="J229" s="62"/>
    </row>
    <row r="230" spans="1:10" ht="13.5" customHeight="1">
      <c r="A230" s="28"/>
      <c r="B230" s="28"/>
      <c r="C230" s="45"/>
      <c r="D230" s="45"/>
      <c r="E230" s="65"/>
      <c r="F230" s="62"/>
      <c r="G230" s="62"/>
      <c r="H230" s="46"/>
      <c r="I230" s="46"/>
      <c r="J230" s="62"/>
    </row>
    <row r="231" spans="1:10" ht="13.5" customHeight="1">
      <c r="A231" s="31"/>
      <c r="B231" s="28"/>
      <c r="C231" s="52"/>
      <c r="D231" s="52"/>
      <c r="E231" s="62"/>
      <c r="F231" s="62"/>
      <c r="G231" s="62"/>
      <c r="H231" s="46"/>
      <c r="I231" s="46"/>
      <c r="J231" s="62"/>
    </row>
    <row r="232" spans="1:10" ht="13.5" customHeight="1">
      <c r="A232" s="31"/>
      <c r="B232" s="31"/>
      <c r="C232" s="45"/>
      <c r="D232" s="45"/>
      <c r="E232" s="62"/>
      <c r="F232" s="62"/>
      <c r="G232" s="62"/>
      <c r="H232" s="46"/>
      <c r="I232" s="46"/>
      <c r="J232" s="62"/>
    </row>
    <row r="233" spans="1:10" ht="13.5" customHeight="1">
      <c r="A233" s="31"/>
      <c r="B233" s="26"/>
      <c r="C233" s="45"/>
      <c r="D233" s="45"/>
      <c r="E233" s="62"/>
      <c r="F233" s="65"/>
      <c r="G233" s="62"/>
      <c r="H233" s="46"/>
      <c r="I233" s="46"/>
      <c r="J233" s="62"/>
    </row>
    <row r="234" spans="1:10" ht="13.5" customHeight="1">
      <c r="A234" s="31"/>
      <c r="B234" s="26"/>
      <c r="C234" s="45"/>
      <c r="D234" s="45"/>
      <c r="E234" s="62"/>
      <c r="F234" s="62"/>
      <c r="G234" s="62"/>
      <c r="H234" s="46"/>
      <c r="I234" s="46"/>
      <c r="J234" s="62"/>
    </row>
    <row r="235" spans="1:10" ht="13.5" customHeight="1">
      <c r="A235" s="31"/>
      <c r="B235" s="26"/>
      <c r="C235" s="45"/>
      <c r="D235" s="45"/>
      <c r="E235" s="62"/>
      <c r="F235" s="62"/>
      <c r="G235" s="62"/>
      <c r="H235" s="46"/>
      <c r="I235" s="46"/>
      <c r="J235" s="62"/>
    </row>
    <row r="236" spans="1:10" ht="13.5" customHeight="1">
      <c r="A236" s="31"/>
      <c r="B236" s="26"/>
      <c r="C236" s="45"/>
      <c r="D236" s="45"/>
      <c r="E236" s="62"/>
      <c r="F236" s="62"/>
      <c r="G236" s="62"/>
      <c r="H236" s="46"/>
      <c r="I236" s="46"/>
      <c r="J236" s="62"/>
    </row>
    <row r="237" spans="1:10" ht="13.5" customHeight="1">
      <c r="A237" s="31"/>
      <c r="B237" s="26"/>
      <c r="C237" s="45"/>
      <c r="D237" s="45"/>
      <c r="E237" s="62"/>
      <c r="F237" s="62"/>
      <c r="G237" s="62"/>
      <c r="H237" s="46"/>
      <c r="I237" s="46"/>
      <c r="J237" s="62"/>
    </row>
    <row r="238" spans="1:10" ht="13.5" customHeight="1">
      <c r="A238" s="31"/>
      <c r="B238" s="26"/>
      <c r="C238" s="45"/>
      <c r="D238" s="45"/>
      <c r="E238" s="62"/>
      <c r="F238" s="62"/>
      <c r="G238" s="62"/>
      <c r="H238" s="46"/>
      <c r="I238" s="46"/>
      <c r="J238" s="62"/>
    </row>
    <row r="239" spans="1:10" ht="13.5" customHeight="1">
      <c r="A239" s="31"/>
      <c r="B239" s="26"/>
      <c r="C239" s="45"/>
      <c r="D239" s="45"/>
      <c r="E239" s="62"/>
      <c r="F239" s="62"/>
      <c r="G239" s="65"/>
      <c r="H239" s="46"/>
      <c r="I239" s="46"/>
      <c r="J239" s="62"/>
    </row>
    <row r="240" spans="1:10" ht="13.5" customHeight="1">
      <c r="A240" s="31"/>
      <c r="B240" s="26"/>
      <c r="C240" s="45"/>
      <c r="D240" s="45"/>
      <c r="E240" s="62"/>
      <c r="F240" s="62"/>
      <c r="G240" s="62"/>
      <c r="H240" s="46"/>
      <c r="I240" s="46"/>
      <c r="J240" s="62"/>
    </row>
    <row r="241" spans="1:10" ht="13.5" customHeight="1">
      <c r="A241" s="31"/>
      <c r="B241" s="26"/>
      <c r="C241" s="45"/>
      <c r="D241" s="45"/>
      <c r="E241" s="62"/>
      <c r="F241" s="62"/>
      <c r="G241" s="62"/>
      <c r="H241" s="46"/>
      <c r="I241" s="46"/>
      <c r="J241" s="62"/>
    </row>
    <row r="242" spans="1:10" ht="13.5" customHeight="1">
      <c r="A242" s="31"/>
      <c r="B242" s="26"/>
      <c r="C242" s="45"/>
      <c r="D242" s="45"/>
      <c r="E242" s="62"/>
      <c r="F242" s="62"/>
      <c r="G242" s="62"/>
      <c r="H242" s="46"/>
      <c r="I242" s="46"/>
      <c r="J242" s="62"/>
    </row>
    <row r="243" spans="1:10" ht="13.5" customHeight="1">
      <c r="A243" s="31"/>
      <c r="B243" s="26"/>
      <c r="C243" s="45"/>
      <c r="D243" s="45"/>
      <c r="E243" s="62"/>
      <c r="F243" s="62"/>
      <c r="G243" s="62"/>
      <c r="H243" s="46"/>
      <c r="I243" s="46"/>
      <c r="J243" s="62"/>
    </row>
    <row r="244" spans="1:10" ht="13.5" customHeight="1">
      <c r="A244" s="31"/>
      <c r="B244" s="28"/>
      <c r="C244" s="52"/>
      <c r="D244" s="52"/>
      <c r="E244" s="62"/>
      <c r="F244" s="62"/>
      <c r="G244" s="62"/>
      <c r="H244" s="62"/>
      <c r="I244" s="62"/>
      <c r="J244" s="62"/>
    </row>
    <row r="245" spans="1:10" ht="13.5" customHeight="1">
      <c r="A245" s="31"/>
      <c r="B245" s="28"/>
      <c r="C245" s="52"/>
      <c r="D245" s="52"/>
      <c r="E245" s="62"/>
      <c r="F245" s="62"/>
      <c r="G245" s="62"/>
      <c r="H245" s="46"/>
      <c r="I245" s="46"/>
      <c r="J245" s="62"/>
    </row>
    <row r="246" spans="1:10" ht="13.5" customHeight="1">
      <c r="A246" s="31"/>
      <c r="B246" s="28"/>
      <c r="C246" s="52"/>
      <c r="D246" s="52"/>
      <c r="E246" s="62"/>
      <c r="F246" s="62"/>
      <c r="G246" s="62"/>
      <c r="H246" s="46"/>
      <c r="I246" s="46"/>
      <c r="J246" s="62"/>
    </row>
    <row r="247" spans="1:10" ht="13.5" customHeight="1">
      <c r="A247" s="31"/>
      <c r="B247" s="28"/>
      <c r="C247" s="45"/>
      <c r="D247" s="45"/>
      <c r="E247" s="62"/>
      <c r="F247" s="62"/>
      <c r="G247" s="62"/>
      <c r="H247" s="46"/>
      <c r="I247" s="46"/>
      <c r="J247" s="62"/>
    </row>
    <row r="248" spans="1:10" ht="13.5" customHeight="1">
      <c r="A248" s="31"/>
      <c r="B248" s="28"/>
      <c r="C248" s="45"/>
      <c r="D248" s="45"/>
      <c r="E248" s="62"/>
      <c r="F248" s="62"/>
      <c r="G248" s="62"/>
      <c r="H248" s="46"/>
      <c r="I248" s="46"/>
      <c r="J248" s="62"/>
    </row>
    <row r="249" spans="1:10" ht="13.5" customHeight="1">
      <c r="A249" s="31"/>
      <c r="B249" s="28"/>
      <c r="C249" s="45"/>
      <c r="D249" s="45"/>
      <c r="E249" s="62"/>
      <c r="F249" s="65"/>
      <c r="G249" s="62"/>
      <c r="H249" s="46"/>
      <c r="I249" s="46"/>
      <c r="J249" s="62"/>
    </row>
    <row r="250" spans="1:10" ht="13.5" customHeight="1">
      <c r="A250" s="31"/>
      <c r="B250" s="28"/>
      <c r="C250" s="45"/>
      <c r="D250" s="45"/>
      <c r="E250" s="62"/>
      <c r="F250" s="62"/>
      <c r="G250" s="62"/>
      <c r="H250" s="46"/>
      <c r="I250" s="46"/>
      <c r="J250" s="62"/>
    </row>
    <row r="251" spans="1:10" ht="13.5" customHeight="1">
      <c r="A251" s="31"/>
      <c r="B251" s="28"/>
      <c r="C251" s="45"/>
      <c r="D251" s="45"/>
      <c r="E251" s="62"/>
      <c r="F251" s="62"/>
      <c r="G251" s="62"/>
      <c r="H251" s="46"/>
      <c r="I251" s="46"/>
      <c r="J251" s="62"/>
    </row>
    <row r="252" spans="1:10" ht="13.5" customHeight="1">
      <c r="A252" s="31"/>
      <c r="B252" s="28"/>
      <c r="C252" s="45"/>
      <c r="D252" s="45"/>
      <c r="E252" s="62"/>
      <c r="F252" s="62"/>
      <c r="G252" s="62"/>
      <c r="H252" s="46"/>
      <c r="I252" s="46"/>
      <c r="J252" s="62"/>
    </row>
    <row r="253" spans="1:10" ht="13.5" customHeight="1">
      <c r="A253" s="31"/>
      <c r="B253" s="28"/>
      <c r="C253" s="45"/>
      <c r="D253" s="45"/>
      <c r="E253" s="62"/>
      <c r="F253" s="62"/>
      <c r="G253" s="62"/>
      <c r="H253" s="46"/>
      <c r="I253" s="46"/>
      <c r="J253" s="62"/>
    </row>
    <row r="254" spans="1:10" ht="13.5" customHeight="1">
      <c r="A254" s="31"/>
      <c r="B254" s="28"/>
      <c r="C254" s="45"/>
      <c r="D254" s="45"/>
      <c r="E254" s="62"/>
      <c r="F254" s="62"/>
      <c r="G254" s="62"/>
      <c r="H254" s="46"/>
      <c r="I254" s="46"/>
      <c r="J254" s="62"/>
    </row>
    <row r="255" spans="1:10" ht="13.5" customHeight="1">
      <c r="A255" s="31"/>
      <c r="B255" s="28"/>
      <c r="C255" s="45"/>
      <c r="D255" s="45"/>
      <c r="E255" s="62"/>
      <c r="F255" s="62"/>
      <c r="G255" s="62"/>
      <c r="H255" s="46"/>
      <c r="I255" s="46"/>
      <c r="J255" s="62"/>
    </row>
    <row r="256" spans="1:10" ht="13.5" customHeight="1">
      <c r="A256" s="31"/>
      <c r="B256" s="28"/>
      <c r="C256" s="45"/>
      <c r="D256" s="45"/>
      <c r="E256" s="62"/>
      <c r="F256" s="62"/>
      <c r="G256" s="62"/>
      <c r="H256" s="46"/>
      <c r="I256" s="46"/>
      <c r="J256" s="62"/>
    </row>
    <row r="257" spans="1:10" ht="13.5" customHeight="1">
      <c r="A257" s="31"/>
      <c r="B257" s="28"/>
      <c r="C257" s="45"/>
      <c r="D257" s="45"/>
      <c r="E257" s="62"/>
      <c r="F257" s="62"/>
      <c r="G257" s="62"/>
      <c r="H257" s="46"/>
      <c r="I257" s="46"/>
      <c r="J257" s="62"/>
    </row>
    <row r="258" spans="1:10" ht="13.5" customHeight="1">
      <c r="A258" s="31"/>
      <c r="B258" s="28"/>
      <c r="C258" s="45"/>
      <c r="D258" s="45"/>
      <c r="E258" s="62"/>
      <c r="F258" s="62"/>
      <c r="G258" s="62"/>
      <c r="H258" s="46"/>
      <c r="I258" s="46"/>
      <c r="J258" s="62"/>
    </row>
    <row r="259" spans="1:10" ht="13.5" customHeight="1">
      <c r="A259" s="31"/>
      <c r="B259" s="26"/>
      <c r="C259" s="45"/>
      <c r="D259" s="45"/>
      <c r="E259" s="62"/>
      <c r="F259" s="62"/>
      <c r="G259" s="62"/>
      <c r="H259" s="46"/>
      <c r="I259" s="46"/>
      <c r="J259" s="62"/>
    </row>
    <row r="260" spans="1:10" ht="13.5" customHeight="1">
      <c r="A260" s="28"/>
      <c r="B260" s="28"/>
      <c r="C260" s="45"/>
      <c r="D260" s="45"/>
      <c r="E260" s="62"/>
      <c r="F260" s="62"/>
      <c r="G260" s="62"/>
      <c r="H260" s="46"/>
      <c r="I260" s="46"/>
      <c r="J260" s="62"/>
    </row>
    <row r="261" spans="1:10" ht="13.5" customHeight="1">
      <c r="A261" s="28"/>
      <c r="B261" s="28"/>
      <c r="C261" s="45"/>
      <c r="D261" s="45"/>
      <c r="E261" s="62"/>
      <c r="F261" s="62"/>
      <c r="G261" s="62"/>
      <c r="H261" s="46"/>
      <c r="I261" s="46"/>
      <c r="J261" s="62"/>
    </row>
    <row r="262" spans="1:10" ht="13.5" customHeight="1">
      <c r="A262" s="28"/>
      <c r="B262" s="26"/>
      <c r="C262" s="45"/>
      <c r="D262" s="45"/>
      <c r="E262" s="63"/>
      <c r="F262" s="63"/>
      <c r="G262" s="63"/>
      <c r="H262" s="63"/>
      <c r="I262" s="63"/>
      <c r="J262" s="63"/>
    </row>
    <row r="263" spans="1:10" ht="13.5" customHeight="1">
      <c r="A263" s="28"/>
      <c r="B263" s="26"/>
      <c r="C263" s="45"/>
      <c r="D263" s="45"/>
      <c r="E263" s="63"/>
      <c r="F263" s="63"/>
      <c r="G263" s="63"/>
      <c r="H263" s="46"/>
      <c r="I263" s="46"/>
      <c r="J263" s="63"/>
    </row>
    <row r="264" spans="1:10" ht="13.5" customHeight="1">
      <c r="A264" s="27"/>
      <c r="B264" s="28"/>
      <c r="C264" s="45"/>
      <c r="D264" s="45"/>
      <c r="E264" s="62"/>
      <c r="F264" s="62"/>
      <c r="G264" s="62"/>
      <c r="H264" s="46"/>
      <c r="I264" s="46"/>
      <c r="J264" s="62"/>
    </row>
    <row r="265" spans="1:10" ht="13.5" customHeight="1">
      <c r="A265" s="27"/>
      <c r="B265" s="28"/>
      <c r="C265" s="45"/>
      <c r="D265" s="45"/>
      <c r="E265" s="62"/>
      <c r="F265" s="62"/>
      <c r="G265" s="62"/>
      <c r="H265" s="46"/>
      <c r="I265" s="46"/>
      <c r="J265" s="62"/>
    </row>
    <row r="266" spans="1:10" ht="13.5" customHeight="1">
      <c r="A266" s="27"/>
      <c r="B266" s="26"/>
      <c r="C266" s="45"/>
      <c r="D266" s="45"/>
      <c r="E266" s="62"/>
      <c r="F266" s="62"/>
      <c r="G266" s="62"/>
      <c r="H266" s="46"/>
      <c r="I266" s="46"/>
      <c r="J266" s="62"/>
    </row>
    <row r="267" spans="1:10" ht="13.5" customHeight="1">
      <c r="A267" s="27"/>
      <c r="B267" s="26"/>
      <c r="C267" s="45"/>
      <c r="D267" s="45"/>
      <c r="E267" s="62"/>
      <c r="F267" s="62"/>
      <c r="G267" s="62"/>
      <c r="H267" s="46"/>
      <c r="I267" s="46"/>
      <c r="J267" s="62"/>
    </row>
    <row r="268" spans="1:10" ht="13.5" customHeight="1">
      <c r="A268" s="31"/>
      <c r="B268" s="28"/>
      <c r="C268" s="45"/>
      <c r="D268" s="45"/>
      <c r="E268" s="53"/>
      <c r="F268" s="49"/>
      <c r="G268" s="49"/>
      <c r="H268" s="46"/>
      <c r="I268" s="46"/>
      <c r="J268" s="62"/>
    </row>
    <row r="269" spans="1:10" ht="13.5" customHeight="1">
      <c r="A269" s="31"/>
      <c r="B269" s="28"/>
      <c r="C269" s="45"/>
      <c r="D269" s="45"/>
      <c r="E269" s="53"/>
      <c r="F269" s="49"/>
      <c r="G269" s="49"/>
      <c r="H269" s="46"/>
      <c r="I269" s="46"/>
      <c r="J269" s="62"/>
    </row>
    <row r="270" spans="1:10" ht="13.5" customHeight="1">
      <c r="A270" s="31"/>
      <c r="B270" s="36"/>
      <c r="C270" s="45"/>
      <c r="D270" s="45"/>
      <c r="E270" s="53"/>
      <c r="F270" s="49"/>
      <c r="G270" s="49"/>
      <c r="H270" s="46"/>
      <c r="I270" s="46"/>
      <c r="J270" s="62"/>
    </row>
    <row r="271" spans="1:10" ht="13.5" customHeight="1">
      <c r="A271" s="31"/>
      <c r="B271" s="28"/>
      <c r="C271" s="52"/>
      <c r="D271" s="52"/>
      <c r="E271" s="62"/>
      <c r="F271" s="62"/>
      <c r="G271" s="62"/>
      <c r="H271" s="46"/>
      <c r="I271" s="46"/>
      <c r="J271" s="62"/>
    </row>
    <row r="272" spans="1:10" ht="13.5" customHeight="1">
      <c r="A272" s="31"/>
      <c r="B272" s="28"/>
      <c r="C272" s="52"/>
      <c r="D272" s="52"/>
      <c r="E272" s="62"/>
      <c r="F272" s="62"/>
      <c r="G272" s="62"/>
      <c r="H272" s="46"/>
      <c r="I272" s="46"/>
      <c r="J272" s="62"/>
    </row>
    <row r="273" spans="1:10" ht="13.5" customHeight="1">
      <c r="A273" s="28"/>
      <c r="B273" s="30"/>
      <c r="C273" s="52"/>
      <c r="D273" s="52"/>
      <c r="E273" s="62"/>
      <c r="F273" s="62"/>
      <c r="G273" s="62"/>
      <c r="H273" s="46"/>
      <c r="I273" s="46"/>
      <c r="J273" s="62"/>
    </row>
    <row r="274" spans="1:10" ht="13.5" customHeight="1">
      <c r="A274" s="31"/>
      <c r="B274" s="28"/>
      <c r="C274" s="45"/>
      <c r="D274" s="45"/>
      <c r="E274" s="62"/>
      <c r="F274" s="62"/>
      <c r="G274" s="62"/>
      <c r="H274" s="46"/>
      <c r="I274" s="46"/>
      <c r="J274" s="62"/>
    </row>
    <row r="275" spans="1:10" ht="13.5" customHeight="1">
      <c r="A275" s="31"/>
      <c r="B275" s="28"/>
      <c r="C275" s="45"/>
      <c r="D275" s="45"/>
      <c r="E275" s="62"/>
      <c r="F275" s="62"/>
      <c r="G275" s="62"/>
      <c r="H275" s="46"/>
      <c r="I275" s="46"/>
      <c r="J275" s="62"/>
    </row>
    <row r="276" spans="1:10" ht="13.5" customHeight="1">
      <c r="A276" s="31"/>
      <c r="B276" s="28"/>
      <c r="C276" s="45"/>
      <c r="D276" s="45"/>
      <c r="E276" s="62"/>
      <c r="F276" s="62"/>
      <c r="G276" s="62"/>
      <c r="H276" s="46"/>
      <c r="I276" s="46"/>
      <c r="J276" s="62"/>
    </row>
    <row r="277" spans="1:10" ht="13.5" customHeight="1">
      <c r="A277" s="31"/>
      <c r="B277" s="28"/>
      <c r="C277" s="45"/>
      <c r="D277" s="45"/>
      <c r="E277" s="62"/>
      <c r="F277" s="62"/>
      <c r="G277" s="62"/>
      <c r="H277" s="46"/>
      <c r="I277" s="46"/>
      <c r="J277" s="62"/>
    </row>
    <row r="278" spans="1:10" ht="13.5" customHeight="1">
      <c r="A278" s="31"/>
      <c r="B278" s="28"/>
      <c r="C278" s="45"/>
      <c r="D278" s="45"/>
      <c r="E278" s="62"/>
      <c r="F278" s="62"/>
      <c r="G278" s="62"/>
      <c r="H278" s="46"/>
      <c r="I278" s="46"/>
      <c r="J278" s="62"/>
    </row>
    <row r="279" spans="1:10" ht="13.5" customHeight="1">
      <c r="A279" s="31"/>
      <c r="B279" s="30"/>
      <c r="C279" s="45"/>
      <c r="D279" s="45"/>
      <c r="E279" s="62"/>
      <c r="F279" s="62"/>
      <c r="G279" s="62"/>
      <c r="H279" s="46"/>
      <c r="I279" s="46"/>
      <c r="J279" s="62"/>
    </row>
    <row r="280" spans="1:10" ht="13.5" customHeight="1">
      <c r="A280" s="31"/>
      <c r="B280" s="30"/>
      <c r="C280" s="45"/>
      <c r="D280" s="45"/>
      <c r="E280" s="62"/>
      <c r="F280" s="62"/>
      <c r="G280" s="62"/>
      <c r="H280" s="46"/>
      <c r="I280" s="46"/>
      <c r="J280" s="62"/>
    </row>
    <row r="281" spans="1:10" ht="13.5" customHeight="1">
      <c r="A281" s="31"/>
      <c r="B281" s="30"/>
      <c r="C281" s="45"/>
      <c r="D281" s="45"/>
      <c r="E281" s="62"/>
      <c r="F281" s="62"/>
      <c r="G281" s="62"/>
      <c r="H281" s="46"/>
      <c r="I281" s="46"/>
      <c r="J281" s="62"/>
    </row>
    <row r="282" spans="1:10" ht="13.5" customHeight="1">
      <c r="A282" s="31"/>
      <c r="B282" s="28"/>
      <c r="C282" s="45"/>
      <c r="D282" s="45"/>
      <c r="E282" s="62"/>
      <c r="F282" s="62"/>
      <c r="G282" s="62"/>
      <c r="H282" s="46"/>
      <c r="I282" s="46"/>
      <c r="J282" s="62"/>
    </row>
    <row r="283" spans="1:10" ht="13.5" customHeight="1">
      <c r="A283" s="28"/>
      <c r="B283" s="28"/>
      <c r="C283" s="53"/>
      <c r="D283" s="53"/>
      <c r="E283" s="62"/>
      <c r="F283" s="62"/>
      <c r="G283" s="62"/>
      <c r="H283" s="46"/>
      <c r="I283" s="46"/>
      <c r="J283" s="62"/>
    </row>
    <row r="284" spans="1:10" ht="13.5" customHeight="1">
      <c r="A284" s="28"/>
      <c r="B284" s="30"/>
      <c r="C284" s="49"/>
      <c r="D284" s="49"/>
      <c r="E284" s="62"/>
      <c r="F284" s="62"/>
      <c r="G284" s="62"/>
      <c r="H284" s="46"/>
      <c r="I284" s="46"/>
      <c r="J284" s="62"/>
    </row>
    <row r="285" spans="1:10" ht="13.5" customHeight="1">
      <c r="A285" s="28"/>
      <c r="B285" s="26"/>
      <c r="C285" s="53"/>
      <c r="D285" s="53"/>
      <c r="E285" s="69"/>
      <c r="F285" s="69"/>
      <c r="G285" s="69"/>
      <c r="H285" s="69"/>
      <c r="I285" s="69"/>
      <c r="J285" s="69"/>
    </row>
    <row r="286" spans="1:10" ht="13.5" customHeight="1">
      <c r="A286" s="28"/>
      <c r="B286" s="26"/>
      <c r="C286" s="53"/>
      <c r="D286" s="53"/>
      <c r="E286" s="69"/>
      <c r="F286" s="69"/>
      <c r="G286" s="69"/>
      <c r="H286" s="46"/>
      <c r="I286" s="46"/>
      <c r="J286" s="69"/>
    </row>
    <row r="287" spans="1:10" ht="13.5" customHeight="1">
      <c r="A287" s="27"/>
      <c r="B287" s="26"/>
      <c r="C287" s="45"/>
      <c r="D287" s="45"/>
      <c r="E287" s="62"/>
      <c r="F287" s="62"/>
      <c r="G287" s="62"/>
      <c r="H287" s="46"/>
      <c r="I287" s="46"/>
      <c r="J287" s="62"/>
    </row>
    <row r="288" spans="1:10" ht="13.5" customHeight="1">
      <c r="A288" s="26"/>
      <c r="B288" s="26"/>
      <c r="C288" s="45"/>
      <c r="D288" s="45"/>
      <c r="E288" s="62"/>
      <c r="F288" s="62"/>
      <c r="G288" s="62"/>
      <c r="H288" s="46"/>
      <c r="I288" s="46"/>
      <c r="J288" s="62"/>
    </row>
    <row r="289" spans="1:10" ht="13.5" customHeight="1">
      <c r="A289" s="26"/>
      <c r="B289" s="26"/>
      <c r="C289" s="45"/>
      <c r="D289" s="45"/>
      <c r="E289" s="62"/>
      <c r="F289" s="62"/>
      <c r="G289" s="62"/>
      <c r="H289" s="46"/>
      <c r="I289" s="46"/>
      <c r="J289" s="62"/>
    </row>
    <row r="290" spans="1:10" ht="13.5" customHeight="1">
      <c r="A290" s="26"/>
      <c r="B290" s="26"/>
      <c r="C290" s="45"/>
      <c r="D290" s="45"/>
      <c r="E290" s="62"/>
      <c r="F290" s="62"/>
      <c r="G290" s="62"/>
      <c r="H290" s="46"/>
      <c r="I290" s="46"/>
      <c r="J290" s="62"/>
    </row>
    <row r="291" spans="1:10" ht="13.5" customHeight="1">
      <c r="A291" s="26"/>
      <c r="B291" s="28"/>
      <c r="C291" s="45"/>
      <c r="D291" s="45"/>
      <c r="E291" s="62"/>
      <c r="F291" s="62"/>
      <c r="G291" s="62"/>
      <c r="H291" s="46"/>
      <c r="I291" s="46"/>
      <c r="J291" s="62"/>
    </row>
    <row r="292" spans="1:10" ht="13.5" customHeight="1">
      <c r="A292" s="31"/>
      <c r="B292" s="28"/>
      <c r="C292" s="45"/>
      <c r="D292" s="45"/>
      <c r="E292" s="65"/>
      <c r="F292" s="62"/>
      <c r="G292" s="62"/>
      <c r="H292" s="46"/>
      <c r="I292" s="46"/>
      <c r="J292" s="62"/>
    </row>
    <row r="293" spans="1:10" ht="13.5" customHeight="1">
      <c r="A293" s="31"/>
      <c r="B293" s="28"/>
      <c r="C293" s="45"/>
      <c r="D293" s="45"/>
      <c r="E293" s="62"/>
      <c r="F293" s="62"/>
      <c r="G293" s="62"/>
      <c r="H293" s="46"/>
      <c r="I293" s="46"/>
      <c r="J293" s="62"/>
    </row>
    <row r="294" spans="1:10" ht="13.5" customHeight="1">
      <c r="A294" s="31"/>
      <c r="B294" s="28"/>
      <c r="C294" s="45"/>
      <c r="D294" s="45"/>
      <c r="E294" s="62"/>
      <c r="F294" s="62"/>
      <c r="G294" s="62"/>
      <c r="H294" s="46"/>
      <c r="I294" s="46"/>
      <c r="J294" s="62"/>
    </row>
    <row r="295" spans="1:10" ht="13.5" customHeight="1">
      <c r="A295" s="31"/>
      <c r="B295" s="28"/>
      <c r="C295" s="45"/>
      <c r="D295" s="45"/>
      <c r="E295" s="62"/>
      <c r="F295" s="62"/>
      <c r="G295" s="62"/>
      <c r="H295" s="46"/>
      <c r="I295" s="46"/>
      <c r="J295" s="62"/>
    </row>
    <row r="296" spans="1:10" ht="13.5" customHeight="1">
      <c r="A296" s="31"/>
      <c r="B296" s="28"/>
      <c r="C296" s="45"/>
      <c r="D296" s="45"/>
      <c r="E296" s="62"/>
      <c r="F296" s="62"/>
      <c r="G296" s="62"/>
      <c r="H296" s="46"/>
      <c r="I296" s="46"/>
      <c r="J296" s="62"/>
    </row>
    <row r="297" spans="1:10" ht="13.5" customHeight="1">
      <c r="A297" s="31"/>
      <c r="B297" s="28"/>
      <c r="C297" s="45"/>
      <c r="D297" s="45"/>
      <c r="E297" s="62"/>
      <c r="F297" s="62"/>
      <c r="G297" s="62"/>
      <c r="H297" s="46"/>
      <c r="I297" s="46"/>
      <c r="J297" s="62"/>
    </row>
    <row r="298" spans="1:10" ht="13.5" customHeight="1">
      <c r="A298" s="31"/>
      <c r="B298" s="28"/>
      <c r="C298" s="45"/>
      <c r="D298" s="45"/>
      <c r="E298" s="62"/>
      <c r="F298" s="62"/>
      <c r="G298" s="62"/>
      <c r="H298" s="46"/>
      <c r="I298" s="46"/>
      <c r="J298" s="62"/>
    </row>
    <row r="299" spans="1:10" ht="13.5" customHeight="1">
      <c r="A299" s="31"/>
      <c r="B299" s="28"/>
      <c r="C299" s="45"/>
      <c r="D299" s="45"/>
      <c r="E299" s="62"/>
      <c r="F299" s="62"/>
      <c r="G299" s="62"/>
      <c r="H299" s="46"/>
      <c r="I299" s="46"/>
      <c r="J299" s="62"/>
    </row>
    <row r="300" spans="1:10" ht="13.5" customHeight="1">
      <c r="A300" s="31"/>
      <c r="B300" s="28"/>
      <c r="C300" s="45"/>
      <c r="D300" s="45"/>
      <c r="E300" s="62"/>
      <c r="F300" s="62"/>
      <c r="G300" s="62"/>
      <c r="H300" s="46"/>
      <c r="I300" s="46"/>
      <c r="J300" s="62"/>
    </row>
    <row r="301" spans="1:10" ht="13.5" customHeight="1">
      <c r="A301" s="31"/>
      <c r="B301" s="28"/>
      <c r="C301" s="45"/>
      <c r="D301" s="45"/>
      <c r="E301" s="62"/>
      <c r="F301" s="62"/>
      <c r="G301" s="62"/>
      <c r="H301" s="46"/>
      <c r="I301" s="46"/>
      <c r="J301" s="62"/>
    </row>
    <row r="302" spans="1:10" ht="13.5" customHeight="1">
      <c r="A302" s="31"/>
      <c r="B302" s="28"/>
      <c r="C302" s="45"/>
      <c r="D302" s="45"/>
      <c r="E302" s="62"/>
      <c r="F302" s="62"/>
      <c r="G302" s="62"/>
      <c r="H302" s="46"/>
      <c r="I302" s="46"/>
      <c r="J302" s="62"/>
    </row>
    <row r="303" spans="1:10" ht="13.5" customHeight="1">
      <c r="A303" s="31"/>
      <c r="B303" s="28"/>
      <c r="C303" s="45"/>
      <c r="D303" s="45"/>
      <c r="E303" s="62"/>
      <c r="F303" s="62"/>
      <c r="G303" s="62"/>
      <c r="H303" s="46"/>
      <c r="I303" s="46"/>
      <c r="J303" s="62"/>
    </row>
    <row r="304" spans="1:10" ht="13.5" customHeight="1">
      <c r="A304" s="31"/>
      <c r="B304" s="28"/>
      <c r="C304" s="45"/>
      <c r="D304" s="45"/>
      <c r="E304" s="62"/>
      <c r="F304" s="62"/>
      <c r="G304" s="62"/>
      <c r="H304" s="46"/>
      <c r="I304" s="46"/>
      <c r="J304" s="62"/>
    </row>
    <row r="305" spans="1:10" ht="13.5" customHeight="1">
      <c r="A305" s="31"/>
      <c r="B305" s="28"/>
      <c r="C305" s="45"/>
      <c r="D305" s="45"/>
      <c r="E305" s="62"/>
      <c r="F305" s="62"/>
      <c r="G305" s="62"/>
      <c r="H305" s="46"/>
      <c r="I305" s="46"/>
      <c r="J305" s="62"/>
    </row>
    <row r="306" spans="1:10" ht="13.5" customHeight="1">
      <c r="A306" s="26"/>
      <c r="B306" s="28"/>
      <c r="C306" s="45"/>
      <c r="D306" s="45"/>
      <c r="E306" s="62"/>
      <c r="F306" s="62"/>
      <c r="G306" s="62"/>
      <c r="H306" s="46"/>
      <c r="I306" s="46"/>
      <c r="J306" s="62"/>
    </row>
    <row r="307" spans="1:10" ht="13.5" customHeight="1">
      <c r="A307" s="28"/>
      <c r="B307" s="26"/>
      <c r="C307" s="45"/>
      <c r="D307" s="45"/>
      <c r="E307" s="63"/>
      <c r="F307" s="63"/>
      <c r="G307" s="63"/>
      <c r="H307" s="63"/>
      <c r="I307" s="63"/>
      <c r="J307" s="63"/>
    </row>
    <row r="308" spans="1:10" ht="13.5" customHeight="1">
      <c r="A308" s="37"/>
      <c r="B308" s="26"/>
      <c r="C308" s="45"/>
      <c r="D308" s="45"/>
      <c r="E308" s="63"/>
      <c r="F308" s="63"/>
      <c r="G308" s="63"/>
      <c r="H308" s="63"/>
      <c r="I308" s="63"/>
      <c r="J308" s="63"/>
    </row>
    <row r="309" spans="1:10" ht="13.5" customHeight="1">
      <c r="A309" s="34"/>
      <c r="B309" s="38"/>
      <c r="C309" s="45"/>
      <c r="D309" s="45"/>
      <c r="E309" s="62"/>
      <c r="F309" s="62"/>
      <c r="G309" s="62"/>
      <c r="H309" s="46"/>
      <c r="I309" s="46"/>
      <c r="J309" s="62"/>
    </row>
    <row r="310" spans="1:10" ht="13.5" customHeight="1">
      <c r="A310" s="27"/>
      <c r="B310" s="27"/>
      <c r="C310" s="45"/>
      <c r="D310" s="45"/>
      <c r="E310" s="62"/>
      <c r="F310" s="62"/>
      <c r="G310" s="62"/>
      <c r="H310" s="46"/>
      <c r="I310" s="46"/>
      <c r="J310" s="70"/>
    </row>
    <row r="311" spans="1:10" ht="13.5" customHeight="1">
      <c r="A311" s="27"/>
      <c r="B311" s="27"/>
      <c r="C311" s="45"/>
      <c r="D311" s="45"/>
      <c r="E311" s="62"/>
      <c r="F311" s="62"/>
      <c r="G311" s="62"/>
      <c r="H311" s="46"/>
      <c r="I311" s="46"/>
      <c r="J311" s="62"/>
    </row>
    <row r="312" spans="1:10" ht="13.5" customHeight="1">
      <c r="A312" s="27"/>
      <c r="B312" s="27"/>
      <c r="C312" s="45"/>
      <c r="D312" s="45"/>
      <c r="E312" s="62"/>
      <c r="F312" s="62"/>
      <c r="G312" s="62"/>
      <c r="H312" s="46"/>
      <c r="I312" s="46"/>
      <c r="J312" s="62"/>
    </row>
    <row r="313" spans="1:10" ht="13.5" customHeight="1">
      <c r="A313" s="28"/>
      <c r="B313" s="28"/>
      <c r="C313" s="45"/>
      <c r="D313" s="45"/>
      <c r="E313" s="62"/>
      <c r="F313" s="62"/>
      <c r="G313" s="62"/>
      <c r="H313" s="46"/>
      <c r="I313" s="46"/>
      <c r="J313" s="62"/>
    </row>
    <row r="314" spans="1:10" ht="13.5" customHeight="1">
      <c r="A314" s="27"/>
      <c r="B314" s="28"/>
      <c r="C314" s="45"/>
      <c r="D314" s="45"/>
      <c r="E314" s="62"/>
      <c r="F314" s="70"/>
      <c r="G314" s="70"/>
      <c r="H314" s="46"/>
      <c r="I314" s="46"/>
      <c r="J314" s="62"/>
    </row>
    <row r="315" spans="1:10" ht="13.5" customHeight="1">
      <c r="A315" s="31"/>
      <c r="B315" s="28"/>
      <c r="C315" s="45"/>
      <c r="D315" s="45"/>
      <c r="E315" s="62"/>
      <c r="F315" s="62"/>
      <c r="G315" s="62"/>
      <c r="H315" s="46"/>
      <c r="I315" s="46"/>
      <c r="J315" s="62"/>
    </row>
    <row r="316" spans="1:10" ht="13.5" customHeight="1">
      <c r="A316" s="39"/>
      <c r="B316" s="28"/>
      <c r="C316" s="45"/>
      <c r="D316" s="45"/>
      <c r="E316" s="62"/>
      <c r="F316" s="62"/>
      <c r="G316" s="62"/>
      <c r="H316" s="46"/>
      <c r="I316" s="46"/>
      <c r="J316" s="62"/>
    </row>
    <row r="317" spans="1:10" ht="13.5" customHeight="1">
      <c r="A317" s="39"/>
      <c r="B317" s="28"/>
      <c r="C317" s="45"/>
      <c r="D317" s="45"/>
      <c r="E317" s="62"/>
      <c r="F317" s="62"/>
      <c r="G317" s="62"/>
      <c r="H317" s="46"/>
      <c r="I317" s="46"/>
      <c r="J317" s="62"/>
    </row>
    <row r="318" spans="1:10" ht="13.5" customHeight="1">
      <c r="A318" s="39"/>
      <c r="B318" s="28"/>
      <c r="C318" s="45"/>
      <c r="D318" s="45"/>
      <c r="E318" s="62"/>
      <c r="F318" s="62"/>
      <c r="G318" s="62"/>
      <c r="H318" s="46"/>
      <c r="I318" s="46"/>
      <c r="J318" s="62"/>
    </row>
    <row r="319" spans="1:10" ht="13.5" customHeight="1">
      <c r="A319" s="39"/>
      <c r="B319" s="28"/>
      <c r="C319" s="45"/>
      <c r="D319" s="45"/>
      <c r="E319" s="63"/>
      <c r="F319" s="63"/>
      <c r="G319" s="63"/>
      <c r="H319" s="63"/>
      <c r="I319" s="63"/>
      <c r="J319" s="63"/>
    </row>
    <row r="320" spans="1:10" ht="13.5" customHeight="1">
      <c r="A320" s="39"/>
      <c r="B320" s="28"/>
      <c r="C320" s="45"/>
      <c r="D320" s="45"/>
      <c r="E320" s="62"/>
      <c r="F320" s="62"/>
      <c r="G320" s="62"/>
      <c r="H320" s="46"/>
      <c r="I320" s="46"/>
      <c r="J320" s="62"/>
    </row>
    <row r="321" spans="1:10" ht="13.5" customHeight="1">
      <c r="A321" s="39"/>
      <c r="B321" s="27"/>
      <c r="C321" s="45"/>
      <c r="D321" s="45"/>
      <c r="E321" s="62"/>
      <c r="F321" s="62"/>
      <c r="G321" s="62"/>
      <c r="H321" s="46"/>
      <c r="I321" s="46"/>
      <c r="J321" s="62"/>
    </row>
    <row r="322" spans="1:10" ht="13.5" customHeight="1">
      <c r="A322" s="39"/>
      <c r="B322" s="27"/>
      <c r="C322" s="45"/>
      <c r="D322" s="45"/>
      <c r="E322" s="62"/>
      <c r="F322" s="62"/>
      <c r="G322" s="62"/>
      <c r="H322" s="46"/>
      <c r="I322" s="46"/>
      <c r="J322" s="62"/>
    </row>
    <row r="323" spans="1:10" ht="13.5" customHeight="1">
      <c r="A323" s="31"/>
      <c r="B323" s="28"/>
      <c r="C323" s="45"/>
      <c r="D323" s="45"/>
      <c r="E323" s="62"/>
      <c r="F323" s="62"/>
      <c r="G323" s="62"/>
      <c r="H323" s="46"/>
      <c r="I323" s="46"/>
      <c r="J323" s="62"/>
    </row>
    <row r="324" spans="1:10" ht="13.5" customHeight="1">
      <c r="A324" s="31"/>
      <c r="B324" s="28"/>
      <c r="C324" s="45"/>
      <c r="D324" s="45"/>
      <c r="E324" s="62"/>
      <c r="F324" s="62"/>
      <c r="G324" s="62"/>
      <c r="H324" s="46"/>
      <c r="I324" s="46"/>
      <c r="J324" s="62"/>
    </row>
    <row r="325" spans="1:10" ht="13.5" customHeight="1">
      <c r="A325" s="31"/>
      <c r="B325" s="28"/>
      <c r="C325" s="45"/>
      <c r="D325" s="45"/>
      <c r="E325" s="62"/>
      <c r="F325" s="62"/>
      <c r="G325" s="62"/>
      <c r="H325" s="46"/>
      <c r="I325" s="46"/>
      <c r="J325" s="62"/>
    </row>
    <row r="326" spans="1:10" ht="13.5" customHeight="1">
      <c r="A326" s="31"/>
      <c r="B326" s="28"/>
      <c r="C326" s="45"/>
      <c r="D326" s="45"/>
      <c r="E326" s="16"/>
      <c r="F326" s="62"/>
      <c r="G326" s="62"/>
      <c r="H326" s="46"/>
      <c r="I326" s="46"/>
      <c r="J326" s="62"/>
    </row>
    <row r="327" spans="1:10" ht="13.5" customHeight="1">
      <c r="A327" s="31"/>
      <c r="B327" s="28"/>
      <c r="C327" s="45"/>
      <c r="D327" s="45"/>
      <c r="E327" s="63"/>
      <c r="F327" s="63"/>
      <c r="G327" s="63"/>
      <c r="H327" s="63"/>
      <c r="I327" s="63"/>
      <c r="J327" s="63"/>
    </row>
    <row r="328" spans="1:10" ht="13.5" customHeight="1">
      <c r="A328" s="31"/>
      <c r="B328" s="28"/>
      <c r="C328" s="45"/>
      <c r="D328" s="45"/>
      <c r="E328" s="62"/>
      <c r="F328" s="62"/>
      <c r="G328" s="62"/>
      <c r="H328" s="46"/>
      <c r="I328" s="46"/>
      <c r="J328" s="62"/>
    </row>
    <row r="329" spans="1:10" ht="13.5" customHeight="1">
      <c r="A329" s="31"/>
      <c r="B329" s="27"/>
      <c r="C329" s="45"/>
      <c r="D329" s="45"/>
      <c r="E329" s="62"/>
      <c r="F329" s="62"/>
      <c r="G329" s="62"/>
      <c r="H329" s="46"/>
      <c r="I329" s="46"/>
      <c r="J329" s="62"/>
    </row>
    <row r="330" spans="1:10" ht="13.5" customHeight="1">
      <c r="A330" s="31"/>
      <c r="B330" s="27"/>
      <c r="C330" s="45"/>
      <c r="D330" s="45"/>
      <c r="E330" s="62"/>
      <c r="F330" s="62"/>
      <c r="G330" s="62"/>
      <c r="H330" s="46"/>
      <c r="I330" s="46"/>
      <c r="J330" s="62"/>
    </row>
    <row r="331" spans="1:10" ht="13.5" customHeight="1">
      <c r="A331" s="31"/>
      <c r="B331" s="28"/>
      <c r="C331" s="45"/>
      <c r="D331" s="45"/>
      <c r="E331" s="62"/>
      <c r="F331" s="62"/>
      <c r="G331" s="62"/>
      <c r="H331" s="46"/>
      <c r="I331" s="46"/>
      <c r="J331" s="62"/>
    </row>
    <row r="332" spans="1:10" ht="13.5" customHeight="1">
      <c r="A332" s="31"/>
      <c r="B332" s="28"/>
      <c r="C332" s="45"/>
      <c r="D332" s="45"/>
      <c r="E332" s="62"/>
      <c r="F332" s="62"/>
      <c r="G332" s="62"/>
      <c r="H332" s="46"/>
      <c r="I332" s="46"/>
      <c r="J332" s="62"/>
    </row>
    <row r="333" spans="1:10" ht="13.5" customHeight="1">
      <c r="A333" s="31"/>
      <c r="B333" s="28"/>
      <c r="C333" s="45"/>
      <c r="D333" s="45"/>
      <c r="E333" s="62"/>
      <c r="F333" s="62"/>
      <c r="G333" s="62"/>
      <c r="H333" s="46"/>
      <c r="I333" s="46"/>
      <c r="J333" s="62"/>
    </row>
    <row r="334" spans="1:10" ht="13.5" customHeight="1">
      <c r="A334" s="31"/>
      <c r="B334" s="28"/>
      <c r="C334" s="45"/>
      <c r="D334" s="45"/>
      <c r="E334" s="62"/>
      <c r="F334" s="62"/>
      <c r="G334" s="62"/>
      <c r="H334" s="46"/>
      <c r="I334" s="46"/>
      <c r="J334" s="62"/>
    </row>
    <row r="335" spans="1:10" ht="13.5" customHeight="1">
      <c r="A335" s="31"/>
      <c r="B335" s="28"/>
      <c r="C335" s="45"/>
      <c r="D335" s="45"/>
      <c r="E335" s="62"/>
      <c r="F335" s="62"/>
      <c r="G335" s="62"/>
      <c r="H335" s="46"/>
      <c r="I335" s="46"/>
      <c r="J335" s="62"/>
    </row>
    <row r="336" spans="1:10" ht="13.5" customHeight="1">
      <c r="A336" s="26"/>
      <c r="B336" s="28"/>
      <c r="C336" s="45"/>
      <c r="D336" s="45"/>
      <c r="E336" s="62"/>
      <c r="F336" s="62"/>
      <c r="G336" s="62"/>
      <c r="H336" s="46"/>
      <c r="I336" s="46"/>
      <c r="J336" s="62"/>
    </row>
    <row r="337" spans="1:10" ht="13.5" customHeight="1">
      <c r="A337" s="28"/>
      <c r="B337" s="28"/>
      <c r="C337" s="45"/>
      <c r="D337" s="45"/>
      <c r="E337" s="62"/>
      <c r="F337" s="49"/>
      <c r="G337" s="49"/>
      <c r="H337" s="46"/>
      <c r="I337" s="46"/>
      <c r="J337" s="62"/>
    </row>
    <row r="338" spans="1:10" ht="13.5" customHeight="1">
      <c r="A338" s="26"/>
      <c r="B338" s="28"/>
      <c r="C338" s="45"/>
      <c r="D338" s="45"/>
      <c r="E338" s="62"/>
      <c r="F338" s="62"/>
      <c r="G338" s="62"/>
      <c r="H338" s="46"/>
      <c r="I338" s="46"/>
      <c r="J338" s="62"/>
    </row>
    <row r="339" spans="1:10" ht="13.5" customHeight="1">
      <c r="A339" s="26"/>
      <c r="B339" s="28"/>
      <c r="C339" s="45"/>
      <c r="D339" s="45"/>
      <c r="E339" s="62"/>
      <c r="F339" s="62"/>
      <c r="G339" s="62"/>
      <c r="H339" s="46"/>
      <c r="I339" s="46"/>
      <c r="J339" s="62"/>
    </row>
    <row r="340" spans="1:10" ht="13.5" customHeight="1">
      <c r="A340" s="26"/>
      <c r="B340" s="28"/>
      <c r="C340" s="45"/>
      <c r="D340" s="45"/>
      <c r="E340" s="62"/>
      <c r="F340" s="62"/>
      <c r="G340" s="62"/>
      <c r="H340" s="46"/>
      <c r="I340" s="46"/>
      <c r="J340" s="62"/>
    </row>
    <row r="341" spans="1:10" ht="13.5" customHeight="1">
      <c r="A341" s="26"/>
      <c r="B341" s="28"/>
      <c r="C341" s="45"/>
      <c r="D341" s="45"/>
      <c r="E341" s="62"/>
      <c r="F341" s="62"/>
      <c r="G341" s="62"/>
      <c r="H341" s="46"/>
      <c r="I341" s="46"/>
      <c r="J341" s="62"/>
    </row>
    <row r="342" spans="1:10" ht="13.5" customHeight="1">
      <c r="A342" s="26"/>
      <c r="B342" s="28"/>
      <c r="C342" s="45"/>
      <c r="D342" s="45"/>
      <c r="E342" s="63"/>
      <c r="F342" s="63"/>
      <c r="G342" s="63"/>
      <c r="H342" s="63"/>
      <c r="I342" s="63"/>
      <c r="J342" s="63"/>
    </row>
    <row r="343" spans="1:10" ht="13.5" customHeight="1">
      <c r="A343" s="26"/>
      <c r="B343" s="28"/>
      <c r="C343" s="45"/>
      <c r="D343" s="45"/>
      <c r="E343" s="62"/>
      <c r="F343" s="62"/>
      <c r="G343" s="62"/>
      <c r="H343" s="46"/>
      <c r="I343" s="46"/>
      <c r="J343" s="62"/>
    </row>
    <row r="344" spans="1:10" ht="13.5" customHeight="1">
      <c r="A344" s="31"/>
      <c r="B344" s="27"/>
      <c r="C344" s="45"/>
      <c r="D344" s="45"/>
      <c r="E344" s="62"/>
      <c r="F344" s="62"/>
      <c r="G344" s="62"/>
      <c r="H344" s="46"/>
      <c r="I344" s="46"/>
      <c r="J344" s="62"/>
    </row>
    <row r="345" spans="1:10" ht="13.5" customHeight="1">
      <c r="A345" s="31"/>
      <c r="B345" s="27"/>
      <c r="C345" s="45"/>
      <c r="D345" s="45"/>
      <c r="E345" s="62"/>
      <c r="F345" s="62"/>
      <c r="G345" s="62"/>
      <c r="H345" s="46"/>
      <c r="I345" s="46"/>
      <c r="J345" s="62"/>
    </row>
    <row r="346" spans="1:10" ht="13.5" customHeight="1">
      <c r="A346" s="26"/>
      <c r="B346" s="28"/>
      <c r="C346" s="45"/>
      <c r="D346" s="45"/>
      <c r="E346" s="62"/>
      <c r="F346" s="62"/>
      <c r="G346" s="62"/>
      <c r="H346" s="46"/>
      <c r="I346" s="46"/>
      <c r="J346" s="62"/>
    </row>
    <row r="347" spans="1:10" ht="13.5" customHeight="1">
      <c r="A347" s="31"/>
      <c r="B347" s="28"/>
      <c r="C347" s="45"/>
      <c r="D347" s="45"/>
      <c r="E347" s="62"/>
      <c r="F347" s="62"/>
      <c r="G347" s="62"/>
      <c r="H347" s="46"/>
      <c r="I347" s="46"/>
      <c r="J347" s="62"/>
    </row>
    <row r="348" spans="1:10" ht="13.5" customHeight="1">
      <c r="A348" s="31"/>
      <c r="B348" s="28"/>
      <c r="C348" s="45"/>
      <c r="D348" s="45"/>
      <c r="E348" s="62"/>
      <c r="F348" s="62"/>
      <c r="G348" s="62"/>
      <c r="H348" s="46"/>
      <c r="I348" s="46"/>
      <c r="J348" s="62"/>
    </row>
    <row r="349" spans="1:10" ht="13.5" customHeight="1">
      <c r="A349" s="31"/>
      <c r="B349" s="28"/>
      <c r="C349" s="45"/>
      <c r="D349" s="45"/>
      <c r="E349" s="62"/>
      <c r="F349" s="62"/>
      <c r="G349" s="62"/>
      <c r="H349" s="46"/>
      <c r="I349" s="46"/>
      <c r="J349" s="62"/>
    </row>
    <row r="350" spans="1:10" ht="13.5" customHeight="1">
      <c r="A350" s="31"/>
      <c r="B350" s="28"/>
      <c r="C350" s="45"/>
      <c r="D350" s="45"/>
      <c r="E350" s="62"/>
      <c r="F350" s="62"/>
      <c r="G350" s="62"/>
      <c r="H350" s="46"/>
      <c r="I350" s="46"/>
      <c r="J350" s="62"/>
    </row>
    <row r="351" spans="1:10" ht="13.5" customHeight="1">
      <c r="A351" s="31"/>
      <c r="B351" s="28"/>
      <c r="C351" s="45"/>
      <c r="D351" s="45"/>
      <c r="E351" s="62"/>
      <c r="F351" s="62"/>
      <c r="G351" s="62"/>
      <c r="H351" s="46"/>
      <c r="I351" s="46"/>
      <c r="J351" s="62"/>
    </row>
    <row r="352" spans="1:10" ht="13.5" customHeight="1">
      <c r="A352" s="31"/>
      <c r="B352" s="28"/>
      <c r="C352" s="45"/>
      <c r="D352" s="45"/>
      <c r="E352" s="62"/>
      <c r="F352" s="62"/>
      <c r="G352" s="62"/>
      <c r="H352" s="46"/>
      <c r="I352" s="46"/>
      <c r="J352" s="62"/>
    </row>
    <row r="353" spans="1:10" ht="13.5" customHeight="1">
      <c r="A353" s="31"/>
      <c r="B353" s="28"/>
      <c r="C353" s="45"/>
      <c r="D353" s="45"/>
      <c r="E353" s="62"/>
      <c r="F353" s="62"/>
      <c r="G353" s="62"/>
      <c r="H353" s="46"/>
      <c r="I353" s="46"/>
      <c r="J353" s="62"/>
    </row>
    <row r="354" spans="1:10" ht="13.5" customHeight="1">
      <c r="A354" s="31"/>
      <c r="B354" s="28"/>
      <c r="C354" s="45"/>
      <c r="D354" s="45"/>
      <c r="E354" s="62"/>
      <c r="F354" s="62"/>
      <c r="G354" s="62"/>
      <c r="H354" s="46"/>
      <c r="I354" s="46"/>
      <c r="J354" s="62"/>
    </row>
    <row r="355" spans="1:10" ht="13.5" customHeight="1">
      <c r="A355" s="31"/>
      <c r="B355" s="28"/>
      <c r="C355" s="45"/>
      <c r="D355" s="45"/>
      <c r="E355" s="63"/>
      <c r="F355" s="63"/>
      <c r="G355" s="63"/>
      <c r="H355" s="63"/>
      <c r="I355" s="63"/>
      <c r="J355" s="63"/>
    </row>
    <row r="356" spans="1:10" ht="13.5" customHeight="1">
      <c r="A356" s="31"/>
      <c r="B356" s="28"/>
      <c r="C356" s="45"/>
      <c r="D356" s="45"/>
      <c r="E356" s="62"/>
      <c r="F356" s="62"/>
      <c r="G356" s="62"/>
      <c r="H356" s="46"/>
      <c r="I356" s="46"/>
      <c r="J356" s="62"/>
    </row>
    <row r="357" spans="1:10" ht="13.5" customHeight="1">
      <c r="A357" s="40"/>
      <c r="B357" s="40"/>
      <c r="C357" s="46"/>
      <c r="D357" s="46"/>
      <c r="E357" s="46"/>
      <c r="F357" s="46"/>
      <c r="G357" s="46"/>
      <c r="H357" s="46"/>
      <c r="I357" s="46"/>
      <c r="J357" s="46"/>
    </row>
    <row r="358" spans="1:10" ht="13.5" customHeight="1">
      <c r="A358" s="40"/>
      <c r="B358" s="40"/>
      <c r="C358" s="46"/>
      <c r="D358" s="46"/>
      <c r="E358" s="46"/>
      <c r="F358" s="46"/>
      <c r="G358" s="46"/>
      <c r="H358" s="46"/>
      <c r="I358" s="46"/>
      <c r="J358" s="46"/>
    </row>
    <row r="359" spans="1:10" ht="13.5" customHeight="1">
      <c r="A359" s="29"/>
      <c r="B359" s="28"/>
      <c r="C359" s="45"/>
      <c r="D359" s="45"/>
      <c r="E359" s="62"/>
      <c r="F359" s="62"/>
      <c r="G359" s="62"/>
      <c r="H359" s="46"/>
      <c r="I359" s="46"/>
      <c r="J359" s="62"/>
    </row>
    <row r="360" spans="1:10" ht="13.5" customHeight="1">
      <c r="A360" s="29"/>
      <c r="B360" s="28"/>
      <c r="C360" s="45"/>
      <c r="D360" s="45"/>
      <c r="E360" s="62"/>
      <c r="F360" s="62"/>
      <c r="G360" s="62"/>
      <c r="H360" s="46"/>
      <c r="I360" s="46"/>
      <c r="J360" s="62"/>
    </row>
    <row r="361" spans="1:10" ht="13.5" customHeight="1">
      <c r="A361" s="26"/>
      <c r="B361" s="29"/>
      <c r="C361" s="45"/>
      <c r="D361" s="45"/>
      <c r="E361" s="62"/>
      <c r="F361" s="62"/>
      <c r="G361" s="62"/>
      <c r="H361" s="46"/>
      <c r="I361" s="46"/>
      <c r="J361" s="62"/>
    </row>
    <row r="362" spans="1:10" ht="13.5" customHeight="1">
      <c r="A362" s="26"/>
      <c r="B362" s="28"/>
      <c r="C362" s="45"/>
      <c r="D362" s="45"/>
      <c r="E362" s="62"/>
      <c r="F362" s="62"/>
      <c r="G362" s="62"/>
      <c r="H362" s="46"/>
      <c r="I362" s="46"/>
      <c r="J362" s="62"/>
    </row>
    <row r="363" spans="1:10" ht="13.5" customHeight="1">
      <c r="A363" s="26"/>
      <c r="B363" s="28"/>
      <c r="C363" s="45"/>
      <c r="D363" s="45"/>
      <c r="E363" s="62"/>
      <c r="F363" s="62"/>
      <c r="G363" s="62"/>
      <c r="H363" s="46"/>
      <c r="I363" s="46"/>
      <c r="J363" s="62"/>
    </row>
    <row r="364" spans="1:10" ht="13.5" customHeight="1">
      <c r="A364" s="26"/>
      <c r="B364" s="28"/>
      <c r="C364" s="45"/>
      <c r="D364" s="45"/>
      <c r="E364" s="63"/>
      <c r="F364" s="63"/>
      <c r="G364" s="63"/>
      <c r="H364" s="63"/>
      <c r="I364" s="63"/>
      <c r="J364" s="63"/>
    </row>
    <row r="365" spans="1:10" ht="13.5" customHeight="1">
      <c r="A365" s="26"/>
      <c r="B365" s="28"/>
      <c r="C365" s="45"/>
      <c r="D365" s="45"/>
      <c r="E365" s="62"/>
      <c r="F365" s="62"/>
      <c r="G365" s="62"/>
      <c r="H365" s="46"/>
      <c r="I365" s="46"/>
      <c r="J365" s="62"/>
    </row>
    <row r="366" spans="1:10" ht="13.5" customHeight="1">
      <c r="A366" s="31"/>
      <c r="B366" s="40"/>
      <c r="C366" s="46"/>
      <c r="D366" s="46"/>
      <c r="E366" s="46"/>
      <c r="F366" s="46"/>
      <c r="G366" s="46"/>
      <c r="H366" s="46"/>
      <c r="I366" s="46"/>
      <c r="J366" s="46"/>
    </row>
    <row r="367" spans="1:10" ht="13.5" customHeight="1">
      <c r="A367" s="31"/>
      <c r="B367" s="40"/>
      <c r="C367" s="46"/>
      <c r="D367" s="46"/>
      <c r="E367" s="46"/>
      <c r="F367" s="46"/>
      <c r="G367" s="46"/>
      <c r="H367" s="46"/>
      <c r="I367" s="46"/>
      <c r="J367" s="46"/>
    </row>
    <row r="368" spans="1:10" ht="13.5" customHeight="1">
      <c r="A368" s="26"/>
      <c r="B368" s="26"/>
      <c r="C368" s="45"/>
      <c r="D368" s="45"/>
      <c r="E368" s="62"/>
      <c r="F368" s="62"/>
      <c r="G368" s="62"/>
      <c r="H368" s="46"/>
      <c r="I368" s="46"/>
      <c r="J368" s="62"/>
    </row>
    <row r="369" spans="1:10" ht="13.5" customHeight="1">
      <c r="A369" s="26"/>
      <c r="B369" s="26"/>
      <c r="C369" s="45"/>
      <c r="D369" s="45"/>
      <c r="E369" s="62"/>
      <c r="F369" s="62"/>
      <c r="G369" s="62"/>
      <c r="H369" s="46"/>
      <c r="I369" s="46"/>
      <c r="J369" s="62"/>
    </row>
    <row r="370" spans="1:10" ht="13.5" customHeight="1">
      <c r="A370" s="26"/>
      <c r="B370" s="26"/>
      <c r="C370" s="45"/>
      <c r="D370" s="45"/>
      <c r="E370" s="46"/>
      <c r="F370" s="62"/>
      <c r="G370" s="46"/>
      <c r="H370" s="46"/>
      <c r="I370" s="46"/>
      <c r="J370" s="62"/>
    </row>
    <row r="371" spans="1:10" ht="13.5" customHeight="1">
      <c r="A371" s="26"/>
      <c r="B371" s="26"/>
      <c r="C371" s="45"/>
      <c r="D371" s="45"/>
      <c r="E371" s="62"/>
      <c r="F371" s="62"/>
      <c r="G371" s="62"/>
      <c r="H371" s="46"/>
      <c r="I371" s="46"/>
      <c r="J371" s="62"/>
    </row>
    <row r="372" spans="1:10" ht="13.5" customHeight="1">
      <c r="A372" s="26"/>
      <c r="B372" s="28"/>
      <c r="C372" s="45"/>
      <c r="D372" s="45"/>
      <c r="E372" s="62"/>
      <c r="F372" s="62"/>
      <c r="G372" s="62"/>
      <c r="H372" s="46"/>
      <c r="I372" s="46"/>
      <c r="J372" s="62"/>
    </row>
    <row r="373" spans="1:10" ht="13.5" customHeight="1">
      <c r="A373" s="26"/>
      <c r="B373" s="28"/>
      <c r="C373" s="45"/>
      <c r="D373" s="45"/>
      <c r="E373" s="62"/>
      <c r="F373" s="62"/>
      <c r="G373" s="62"/>
      <c r="H373" s="46"/>
      <c r="I373" s="46"/>
      <c r="J373" s="62"/>
    </row>
    <row r="374" spans="1:10" ht="13.5" customHeight="1">
      <c r="A374" s="26"/>
      <c r="B374" s="28"/>
      <c r="C374" s="45"/>
      <c r="D374" s="45"/>
      <c r="E374" s="62"/>
      <c r="F374" s="62"/>
      <c r="G374" s="62"/>
      <c r="H374" s="46"/>
      <c r="I374" s="46"/>
      <c r="J374" s="62"/>
    </row>
    <row r="375" spans="1:10" ht="13.5" customHeight="1">
      <c r="A375" s="26"/>
      <c r="B375" s="28"/>
      <c r="C375" s="45"/>
      <c r="D375" s="45"/>
      <c r="E375" s="63"/>
      <c r="F375" s="63"/>
      <c r="G375" s="63"/>
      <c r="H375" s="63"/>
      <c r="I375" s="63"/>
      <c r="J375" s="63"/>
    </row>
    <row r="376" spans="1:10" ht="13.5" customHeight="1">
      <c r="A376" s="26"/>
      <c r="B376" s="28"/>
      <c r="C376" s="45"/>
      <c r="D376" s="45"/>
      <c r="E376" s="62"/>
      <c r="F376" s="62"/>
      <c r="G376" s="62"/>
      <c r="H376" s="46"/>
      <c r="I376" s="46"/>
      <c r="J376" s="62"/>
    </row>
    <row r="377" spans="1:10" ht="13.5" customHeight="1">
      <c r="A377" s="31"/>
      <c r="B377" s="28"/>
      <c r="C377" s="45"/>
      <c r="D377" s="45"/>
      <c r="E377" s="62"/>
      <c r="F377" s="62"/>
      <c r="G377" s="62"/>
      <c r="H377" s="46"/>
      <c r="I377" s="46"/>
      <c r="J377" s="62"/>
    </row>
    <row r="378" spans="1:10" ht="13.5" customHeight="1">
      <c r="A378" s="31"/>
      <c r="B378" s="28"/>
      <c r="C378" s="45"/>
      <c r="D378" s="45"/>
      <c r="E378" s="62"/>
      <c r="F378" s="62"/>
      <c r="G378" s="62"/>
      <c r="H378" s="46"/>
      <c r="I378" s="46"/>
      <c r="J378" s="62"/>
    </row>
    <row r="379" spans="1:10" ht="13.5" customHeight="1">
      <c r="A379" s="26"/>
      <c r="B379" s="28"/>
      <c r="C379" s="45"/>
      <c r="D379" s="45"/>
      <c r="E379" s="49"/>
      <c r="F379" s="62"/>
      <c r="G379" s="62"/>
      <c r="H379" s="46"/>
      <c r="I379" s="46"/>
      <c r="J379" s="62"/>
    </row>
    <row r="380" spans="1:10" ht="13.5" customHeight="1">
      <c r="A380" s="26"/>
      <c r="B380" s="28"/>
      <c r="C380" s="45"/>
      <c r="D380" s="45"/>
      <c r="E380" s="62"/>
      <c r="F380" s="62"/>
      <c r="G380" s="62"/>
      <c r="H380" s="66"/>
      <c r="I380" s="66"/>
      <c r="J380" s="62"/>
    </row>
    <row r="381" spans="1:10" ht="13.5" customHeight="1">
      <c r="A381" s="26"/>
      <c r="B381" s="28"/>
      <c r="C381" s="45"/>
      <c r="D381" s="45"/>
      <c r="E381" s="62"/>
      <c r="F381" s="62"/>
      <c r="G381" s="62"/>
      <c r="H381" s="46"/>
      <c r="I381" s="46"/>
      <c r="J381" s="62"/>
    </row>
    <row r="382" spans="1:10" ht="13.5" customHeight="1">
      <c r="A382" s="26"/>
      <c r="B382" s="28"/>
      <c r="C382" s="45"/>
      <c r="D382" s="45"/>
      <c r="E382" s="49"/>
      <c r="F382" s="62"/>
      <c r="G382" s="62"/>
      <c r="H382" s="46"/>
      <c r="I382" s="46"/>
      <c r="J382" s="62"/>
    </row>
    <row r="383" spans="1:10" ht="13.5" customHeight="1">
      <c r="A383" s="26"/>
      <c r="B383" s="28"/>
      <c r="C383" s="45"/>
      <c r="D383" s="45"/>
      <c r="E383" s="49"/>
      <c r="F383" s="62"/>
      <c r="G383" s="62"/>
      <c r="H383" s="46"/>
      <c r="I383" s="46"/>
      <c r="J383" s="62"/>
    </row>
    <row r="384" spans="1:10" ht="13.5" customHeight="1">
      <c r="A384" s="26"/>
      <c r="B384" s="28"/>
      <c r="C384" s="45"/>
      <c r="D384" s="45"/>
      <c r="E384" s="62"/>
      <c r="F384" s="62"/>
      <c r="G384" s="62"/>
      <c r="H384" s="46"/>
      <c r="I384" s="46"/>
      <c r="J384" s="62"/>
    </row>
    <row r="385" spans="1:10" ht="13.5" customHeight="1">
      <c r="A385" s="26"/>
      <c r="B385" s="28"/>
      <c r="C385" s="45"/>
      <c r="D385" s="45"/>
      <c r="E385" s="62"/>
      <c r="F385" s="62"/>
      <c r="G385" s="62"/>
      <c r="H385" s="46"/>
      <c r="I385" s="46"/>
      <c r="J385" s="62"/>
    </row>
    <row r="386" spans="1:10" ht="13.5" customHeight="1">
      <c r="A386" s="28"/>
      <c r="B386" s="26"/>
      <c r="C386" s="45"/>
      <c r="D386" s="45"/>
      <c r="E386" s="63"/>
      <c r="F386" s="63"/>
      <c r="G386" s="63"/>
      <c r="H386" s="63"/>
      <c r="I386" s="63"/>
      <c r="J386" s="63"/>
    </row>
    <row r="387" spans="1:10" ht="13.5" customHeight="1">
      <c r="A387" s="28"/>
      <c r="B387" s="26"/>
      <c r="C387" s="45"/>
      <c r="D387" s="45"/>
      <c r="E387" s="62"/>
      <c r="F387" s="62"/>
      <c r="G387" s="62"/>
      <c r="H387" s="46"/>
      <c r="I387" s="46"/>
      <c r="J387" s="62"/>
    </row>
    <row r="388" spans="1:10" ht="13.5" customHeight="1">
      <c r="A388" s="34"/>
      <c r="B388" s="41"/>
      <c r="C388" s="45"/>
      <c r="D388" s="45"/>
      <c r="E388" s="62"/>
      <c r="F388" s="62"/>
      <c r="G388" s="62"/>
      <c r="H388" s="46"/>
      <c r="I388" s="46"/>
      <c r="J388" s="62"/>
    </row>
    <row r="389" spans="1:10" ht="13.5" customHeight="1">
      <c r="A389" s="27"/>
      <c r="B389" s="26"/>
      <c r="C389" s="45"/>
      <c r="D389" s="45"/>
      <c r="E389" s="62"/>
      <c r="F389" s="62"/>
      <c r="G389" s="62"/>
      <c r="H389" s="46"/>
      <c r="I389" s="46"/>
      <c r="J389" s="62"/>
    </row>
    <row r="390" spans="1:10" ht="13.5" customHeight="1">
      <c r="A390" s="27"/>
      <c r="B390" s="26"/>
      <c r="C390" s="45"/>
      <c r="D390" s="45"/>
      <c r="E390" s="62"/>
      <c r="F390" s="62"/>
      <c r="G390" s="62"/>
      <c r="H390" s="46"/>
      <c r="I390" s="46"/>
      <c r="J390" s="62"/>
    </row>
    <row r="391" spans="1:10" ht="13.5" customHeight="1">
      <c r="A391" s="27"/>
      <c r="B391" s="26"/>
      <c r="C391" s="45"/>
      <c r="D391" s="45"/>
      <c r="E391" s="62"/>
      <c r="F391" s="62"/>
      <c r="G391" s="62"/>
      <c r="H391" s="46"/>
      <c r="I391" s="46"/>
      <c r="J391" s="62"/>
    </row>
    <row r="392" spans="1:10" ht="13.5" customHeight="1">
      <c r="A392" s="28"/>
      <c r="B392" s="27"/>
      <c r="C392" s="45"/>
      <c r="D392" s="45"/>
      <c r="E392" s="62"/>
      <c r="F392" s="62"/>
      <c r="G392" s="62"/>
      <c r="H392" s="46"/>
      <c r="I392" s="46"/>
      <c r="J392" s="62"/>
    </row>
    <row r="393" spans="1:10" ht="13.5" customHeight="1">
      <c r="A393" s="28"/>
      <c r="B393" s="28"/>
      <c r="C393" s="45"/>
      <c r="D393" s="45"/>
      <c r="E393" s="62"/>
      <c r="F393" s="62"/>
      <c r="G393" s="62"/>
      <c r="H393" s="46"/>
      <c r="I393" s="46"/>
      <c r="J393" s="62"/>
    </row>
    <row r="394" spans="1:10" ht="13.5" customHeight="1">
      <c r="A394" s="28"/>
      <c r="B394" s="28"/>
      <c r="C394" s="45"/>
      <c r="D394" s="45"/>
      <c r="E394" s="62"/>
      <c r="F394" s="62"/>
      <c r="G394" s="62"/>
      <c r="H394" s="46"/>
      <c r="I394" s="46"/>
      <c r="J394" s="62"/>
    </row>
    <row r="395" spans="1:10" ht="13.5" customHeight="1">
      <c r="A395" s="28"/>
      <c r="B395" s="28"/>
      <c r="C395" s="45"/>
      <c r="D395" s="45"/>
      <c r="E395" s="62"/>
      <c r="F395" s="62"/>
      <c r="G395" s="62"/>
      <c r="H395" s="46"/>
      <c r="I395" s="46"/>
      <c r="J395" s="62"/>
    </row>
    <row r="396" spans="1:10" ht="13.5" customHeight="1">
      <c r="A396" s="28"/>
      <c r="B396" s="28"/>
      <c r="C396" s="45"/>
      <c r="D396" s="45"/>
      <c r="E396" s="62"/>
      <c r="F396" s="62"/>
      <c r="G396" s="62"/>
      <c r="H396" s="46"/>
      <c r="I396" s="46"/>
      <c r="J396" s="62"/>
    </row>
    <row r="397" spans="1:10" ht="13.5" customHeight="1">
      <c r="A397" s="28"/>
      <c r="B397" s="27"/>
      <c r="C397" s="45"/>
      <c r="D397" s="45"/>
      <c r="E397" s="62"/>
      <c r="F397" s="62"/>
      <c r="G397" s="62"/>
      <c r="H397" s="46"/>
      <c r="I397" s="46"/>
      <c r="J397" s="62"/>
    </row>
    <row r="398" spans="1:10" ht="13.5" customHeight="1">
      <c r="A398" s="28"/>
      <c r="B398" s="28"/>
      <c r="C398" s="45"/>
      <c r="D398" s="45"/>
      <c r="E398" s="62"/>
      <c r="F398" s="62"/>
      <c r="G398" s="62"/>
      <c r="H398" s="46"/>
      <c r="I398" s="46"/>
      <c r="J398" s="62"/>
    </row>
    <row r="399" spans="1:10" ht="13.5" customHeight="1">
      <c r="A399" s="28"/>
      <c r="B399" s="28"/>
      <c r="C399" s="45"/>
      <c r="D399" s="45"/>
      <c r="E399" s="62"/>
      <c r="F399" s="62"/>
      <c r="G399" s="62"/>
      <c r="H399" s="46"/>
      <c r="I399" s="46"/>
      <c r="J399" s="62"/>
    </row>
    <row r="400" spans="1:10" ht="13.5" customHeight="1">
      <c r="A400" s="28"/>
      <c r="B400" s="28"/>
      <c r="C400" s="45"/>
      <c r="D400" s="45"/>
      <c r="E400" s="62"/>
      <c r="F400" s="62"/>
      <c r="G400" s="62"/>
      <c r="H400" s="46"/>
      <c r="I400" s="46"/>
      <c r="J400" s="62"/>
    </row>
    <row r="401" spans="1:10" ht="13.5" customHeight="1">
      <c r="A401" s="28"/>
      <c r="B401" s="27"/>
      <c r="C401" s="45"/>
      <c r="D401" s="45"/>
      <c r="E401" s="62"/>
      <c r="F401" s="62"/>
      <c r="G401" s="62"/>
      <c r="H401" s="46"/>
      <c r="I401" s="46"/>
      <c r="J401" s="62"/>
    </row>
    <row r="402" spans="1:10" ht="13.5" customHeight="1">
      <c r="A402" s="28"/>
      <c r="B402" s="28"/>
      <c r="C402" s="45"/>
      <c r="D402" s="45"/>
      <c r="E402" s="62"/>
      <c r="F402" s="62"/>
      <c r="G402" s="65"/>
      <c r="H402" s="46"/>
      <c r="I402" s="46"/>
      <c r="J402" s="62"/>
    </row>
    <row r="403" spans="1:10" ht="13.5" customHeight="1">
      <c r="A403" s="28"/>
      <c r="B403" s="28"/>
      <c r="C403" s="45"/>
      <c r="D403" s="45"/>
      <c r="E403" s="62"/>
      <c r="F403" s="62"/>
      <c r="G403" s="62"/>
      <c r="H403" s="66"/>
      <c r="I403" s="66"/>
      <c r="J403" s="62"/>
    </row>
    <row r="404" spans="1:10" ht="13.5" customHeight="1">
      <c r="A404" s="28"/>
      <c r="B404" s="28"/>
      <c r="C404" s="45"/>
      <c r="D404" s="45"/>
      <c r="E404" s="62"/>
      <c r="F404" s="62"/>
      <c r="G404" s="62"/>
      <c r="H404" s="46"/>
      <c r="I404" s="46"/>
      <c r="J404" s="62"/>
    </row>
    <row r="405" spans="1:10" ht="13.5" customHeight="1">
      <c r="A405" s="28"/>
      <c r="B405" s="28"/>
      <c r="C405" s="45"/>
      <c r="D405" s="45"/>
      <c r="E405" s="62"/>
      <c r="F405" s="62"/>
      <c r="G405" s="62"/>
      <c r="H405" s="46"/>
      <c r="I405" s="46"/>
      <c r="J405" s="62"/>
    </row>
    <row r="406" spans="1:10" ht="13.5" customHeight="1">
      <c r="A406" s="28"/>
      <c r="B406" s="28"/>
      <c r="C406" s="45"/>
      <c r="D406" s="45"/>
      <c r="E406" s="65"/>
      <c r="F406" s="62"/>
      <c r="G406" s="62"/>
      <c r="H406" s="46"/>
      <c r="I406" s="46"/>
      <c r="J406" s="62"/>
    </row>
    <row r="407" spans="1:10" ht="13.5" customHeight="1">
      <c r="A407" s="28"/>
      <c r="B407" s="28"/>
      <c r="C407" s="45"/>
      <c r="D407" s="45"/>
      <c r="E407" s="62"/>
      <c r="F407" s="62"/>
      <c r="G407" s="62"/>
      <c r="H407" s="46"/>
      <c r="I407" s="46"/>
      <c r="J407" s="62"/>
    </row>
    <row r="408" spans="1:10" ht="13.5" customHeight="1">
      <c r="A408" s="28"/>
      <c r="B408" s="28"/>
      <c r="C408" s="45"/>
      <c r="D408" s="45"/>
      <c r="E408" s="62"/>
      <c r="F408" s="62"/>
      <c r="G408" s="62"/>
      <c r="H408" s="46"/>
      <c r="I408" s="46"/>
      <c r="J408" s="62"/>
    </row>
    <row r="409" spans="1:10" ht="13.5" customHeight="1">
      <c r="A409" s="28"/>
      <c r="B409" s="28"/>
      <c r="C409" s="45"/>
      <c r="D409" s="45"/>
      <c r="E409" s="62"/>
      <c r="F409" s="62"/>
      <c r="G409" s="62"/>
      <c r="H409" s="46"/>
      <c r="I409" s="46"/>
      <c r="J409" s="62"/>
    </row>
    <row r="410" spans="1:10" ht="13.5" customHeight="1">
      <c r="A410" s="28"/>
      <c r="B410" s="28"/>
      <c r="C410" s="45"/>
      <c r="D410" s="45"/>
      <c r="E410" s="62"/>
      <c r="F410" s="62"/>
      <c r="G410" s="62"/>
      <c r="H410" s="46"/>
      <c r="I410" s="46"/>
      <c r="J410" s="62"/>
    </row>
    <row r="411" spans="1:10" ht="13.5" customHeight="1">
      <c r="A411" s="28"/>
      <c r="B411" s="28"/>
      <c r="C411" s="45"/>
      <c r="D411" s="45"/>
      <c r="E411" s="63"/>
      <c r="F411" s="63"/>
      <c r="G411" s="63"/>
      <c r="H411" s="63"/>
      <c r="I411" s="63"/>
      <c r="J411" s="63"/>
    </row>
    <row r="412" spans="1:10" ht="13.5" customHeight="1">
      <c r="A412" s="28"/>
      <c r="B412" s="28"/>
      <c r="C412" s="45"/>
      <c r="D412" s="45"/>
      <c r="E412" s="63"/>
      <c r="F412" s="63"/>
      <c r="G412" s="63"/>
      <c r="H412" s="63"/>
      <c r="I412" s="63"/>
      <c r="J412" s="63"/>
    </row>
    <row r="413" spans="1:10" ht="13.5" customHeight="1">
      <c r="A413" s="31"/>
      <c r="B413" s="28"/>
      <c r="C413" s="45"/>
      <c r="D413" s="45"/>
      <c r="E413" s="63"/>
      <c r="F413" s="63"/>
      <c r="G413" s="63"/>
      <c r="H413" s="46"/>
      <c r="I413" s="46"/>
      <c r="J413" s="63"/>
    </row>
    <row r="414" spans="1:10" ht="13.5" customHeight="1">
      <c r="A414" s="31"/>
      <c r="B414" s="28"/>
      <c r="C414" s="45"/>
      <c r="D414" s="45"/>
      <c r="E414" s="63"/>
      <c r="F414" s="63"/>
      <c r="G414" s="63"/>
      <c r="H414" s="46"/>
      <c r="I414" s="46"/>
      <c r="J414" s="63"/>
    </row>
    <row r="415" spans="1:10" ht="13.5" customHeight="1">
      <c r="A415" s="31"/>
      <c r="B415" s="28"/>
      <c r="C415" s="45"/>
      <c r="D415" s="45"/>
      <c r="E415" s="65"/>
      <c r="F415" s="63"/>
      <c r="G415" s="63"/>
      <c r="H415" s="66"/>
      <c r="I415" s="66"/>
      <c r="J415" s="62"/>
    </row>
    <row r="416" spans="1:10" ht="13.5" customHeight="1">
      <c r="A416" s="31"/>
      <c r="B416" s="28"/>
      <c r="C416" s="45"/>
      <c r="D416" s="45"/>
      <c r="E416" s="63"/>
      <c r="F416" s="63"/>
      <c r="G416" s="63"/>
      <c r="H416" s="46"/>
      <c r="I416" s="46"/>
      <c r="J416" s="62"/>
    </row>
    <row r="417" spans="1:10" ht="13.5" customHeight="1">
      <c r="A417" s="28"/>
      <c r="B417" s="28"/>
      <c r="C417" s="45"/>
      <c r="D417" s="45"/>
      <c r="E417" s="62"/>
      <c r="F417" s="62"/>
      <c r="G417" s="62"/>
      <c r="H417" s="46"/>
      <c r="I417" s="46"/>
      <c r="J417" s="62"/>
    </row>
    <row r="418" spans="1:10" ht="13.5" customHeight="1">
      <c r="A418" s="26"/>
      <c r="B418" s="28"/>
      <c r="C418" s="45"/>
      <c r="D418" s="45"/>
      <c r="E418" s="62"/>
      <c r="F418" s="62"/>
      <c r="G418" s="65"/>
      <c r="H418" s="46"/>
      <c r="I418" s="46"/>
      <c r="J418" s="62"/>
    </row>
    <row r="419" spans="1:10" ht="13.5" customHeight="1">
      <c r="A419" s="26"/>
      <c r="B419" s="28"/>
      <c r="C419" s="45"/>
      <c r="D419" s="45"/>
      <c r="E419" s="62"/>
      <c r="F419" s="62"/>
      <c r="G419" s="62"/>
      <c r="H419" s="46"/>
      <c r="I419" s="46"/>
      <c r="J419" s="62"/>
    </row>
    <row r="420" spans="1:10" ht="13.5" customHeight="1">
      <c r="A420" s="26"/>
      <c r="B420" s="28"/>
      <c r="C420" s="45"/>
      <c r="D420" s="45"/>
      <c r="E420" s="63"/>
      <c r="F420" s="63"/>
      <c r="G420" s="63"/>
      <c r="H420" s="46"/>
      <c r="I420" s="46"/>
      <c r="J420" s="63"/>
    </row>
    <row r="421" spans="1:10" ht="13.5" customHeight="1">
      <c r="A421" s="26"/>
      <c r="B421" s="28"/>
      <c r="C421" s="45"/>
      <c r="D421" s="45"/>
      <c r="E421" s="63"/>
      <c r="F421" s="63"/>
      <c r="G421" s="63"/>
      <c r="H421" s="63"/>
      <c r="I421" s="63"/>
      <c r="J421" s="63"/>
    </row>
    <row r="422" spans="1:10" ht="13.5" customHeight="1">
      <c r="A422" s="16"/>
      <c r="C422" s="16"/>
      <c r="D422" s="16"/>
      <c r="E422" s="16"/>
      <c r="F422" s="16"/>
      <c r="G422" s="16"/>
      <c r="H422" s="16"/>
      <c r="I422" s="16"/>
      <c r="J422" s="16"/>
    </row>
    <row r="423" spans="1:10" ht="13.5" customHeight="1">
      <c r="A423" s="34"/>
      <c r="B423" s="28"/>
      <c r="C423" s="45"/>
      <c r="D423" s="45"/>
      <c r="E423" s="63"/>
      <c r="F423" s="63"/>
      <c r="G423" s="63"/>
      <c r="H423" s="63"/>
      <c r="I423" s="63"/>
      <c r="J423" s="63"/>
    </row>
    <row r="424" spans="1:10" ht="13.5" customHeight="1">
      <c r="A424" s="34"/>
      <c r="B424" s="38"/>
      <c r="C424" s="45"/>
      <c r="D424" s="45"/>
      <c r="E424" s="63"/>
      <c r="F424" s="63"/>
      <c r="G424" s="63"/>
      <c r="H424" s="63"/>
      <c r="I424" s="63"/>
      <c r="J424" s="63"/>
    </row>
    <row r="425" spans="1:10" ht="13.5" customHeight="1">
      <c r="A425" s="27"/>
      <c r="B425" s="28"/>
      <c r="C425" s="45"/>
      <c r="D425" s="45"/>
      <c r="E425" s="63"/>
      <c r="F425" s="63"/>
      <c r="G425" s="63"/>
      <c r="H425" s="46"/>
      <c r="I425" s="46"/>
      <c r="J425" s="63"/>
    </row>
    <row r="426" spans="1:10" ht="13.5" customHeight="1">
      <c r="A426" s="26"/>
      <c r="B426" s="29"/>
      <c r="C426" s="46"/>
      <c r="D426" s="46"/>
      <c r="E426" s="46"/>
      <c r="F426" s="46"/>
      <c r="G426" s="46"/>
      <c r="H426" s="46"/>
      <c r="I426" s="46"/>
      <c r="J426" s="46"/>
    </row>
    <row r="427" spans="1:10" ht="13.5" customHeight="1">
      <c r="A427" s="26"/>
      <c r="B427" s="29"/>
      <c r="C427" s="46"/>
      <c r="D427" s="46"/>
      <c r="E427" s="46"/>
      <c r="F427" s="46"/>
      <c r="G427" s="46"/>
      <c r="H427" s="46"/>
      <c r="I427" s="46"/>
      <c r="J427" s="62"/>
    </row>
    <row r="428" spans="1:10" ht="13.5" customHeight="1">
      <c r="A428" s="26"/>
      <c r="B428" s="29"/>
      <c r="C428" s="46"/>
      <c r="D428" s="46"/>
      <c r="E428" s="46"/>
      <c r="F428" s="46"/>
      <c r="G428" s="46"/>
      <c r="H428" s="46"/>
      <c r="I428" s="46"/>
      <c r="J428" s="62"/>
    </row>
    <row r="429" spans="1:10" ht="13.5" customHeight="1">
      <c r="A429" s="26"/>
      <c r="B429" s="28"/>
      <c r="C429" s="45"/>
      <c r="D429" s="45"/>
      <c r="E429" s="62"/>
      <c r="F429" s="62"/>
      <c r="G429" s="62"/>
      <c r="H429" s="46"/>
      <c r="I429" s="46"/>
      <c r="J429" s="62"/>
    </row>
    <row r="430" spans="1:10" ht="13.5" customHeight="1">
      <c r="A430" s="26"/>
      <c r="B430" s="28"/>
      <c r="C430" s="45"/>
      <c r="D430" s="45"/>
      <c r="E430" s="62"/>
      <c r="F430" s="62"/>
      <c r="G430" s="62"/>
      <c r="H430" s="46"/>
      <c r="I430" s="46"/>
      <c r="J430" s="62"/>
    </row>
    <row r="431" spans="1:10" ht="13.5" customHeight="1">
      <c r="A431" s="26"/>
      <c r="B431" s="28"/>
      <c r="C431" s="45"/>
      <c r="D431" s="45"/>
      <c r="E431" s="62"/>
      <c r="F431" s="62"/>
      <c r="G431" s="62"/>
      <c r="H431" s="46"/>
      <c r="I431" s="46"/>
      <c r="J431" s="62"/>
    </row>
    <row r="432" spans="1:10" ht="13.5" customHeight="1">
      <c r="A432" s="26"/>
      <c r="B432" s="28"/>
      <c r="C432" s="45"/>
      <c r="D432" s="45"/>
      <c r="E432" s="63"/>
      <c r="F432" s="63"/>
      <c r="G432" s="63"/>
      <c r="H432" s="63"/>
      <c r="I432" s="63"/>
      <c r="J432" s="63"/>
    </row>
    <row r="433" spans="1:10" ht="13.5" customHeight="1">
      <c r="A433" s="26"/>
      <c r="B433" s="28"/>
      <c r="C433" s="45"/>
      <c r="D433" s="45"/>
      <c r="E433" s="63"/>
      <c r="F433" s="63"/>
      <c r="G433" s="63"/>
      <c r="H433" s="63"/>
      <c r="I433" s="63"/>
      <c r="J433" s="63"/>
    </row>
    <row r="434" spans="1:10" ht="13.5" customHeight="1">
      <c r="A434" s="24"/>
      <c r="B434" s="28"/>
      <c r="C434" s="45"/>
      <c r="D434" s="45"/>
      <c r="E434" s="63"/>
      <c r="F434" s="63"/>
      <c r="G434" s="63"/>
      <c r="H434" s="63"/>
      <c r="I434" s="63"/>
      <c r="J434" s="63"/>
    </row>
    <row r="435" spans="1:10" ht="13.5" customHeight="1">
      <c r="A435" s="26"/>
      <c r="B435" s="28"/>
      <c r="C435" s="45"/>
      <c r="D435" s="45"/>
      <c r="E435" s="63"/>
      <c r="F435" s="63"/>
      <c r="G435" s="63"/>
      <c r="H435" s="63"/>
      <c r="I435" s="63"/>
      <c r="J435" s="63"/>
    </row>
    <row r="436" spans="1:10" ht="13.5" customHeight="1">
      <c r="A436" s="26"/>
      <c r="B436" s="28"/>
      <c r="C436" s="45"/>
      <c r="D436" s="45"/>
      <c r="E436" s="62"/>
      <c r="F436" s="62"/>
      <c r="G436" s="62"/>
      <c r="H436" s="62"/>
      <c r="I436" s="62"/>
      <c r="J436" s="62"/>
    </row>
    <row r="437" spans="1:10" ht="13.5" customHeight="1">
      <c r="A437" s="26"/>
      <c r="B437" s="28"/>
      <c r="C437" s="45"/>
      <c r="D437" s="45"/>
      <c r="E437" s="62"/>
      <c r="F437" s="62"/>
      <c r="G437" s="62"/>
      <c r="H437" s="62"/>
      <c r="I437" s="62"/>
      <c r="J437" s="62"/>
    </row>
    <row r="438" spans="1:10" ht="13.5" customHeight="1">
      <c r="A438" s="26"/>
      <c r="B438" s="28"/>
      <c r="C438" s="45"/>
      <c r="D438" s="45"/>
      <c r="E438" s="62"/>
      <c r="F438" s="62"/>
      <c r="G438" s="62"/>
      <c r="H438" s="62"/>
      <c r="I438" s="62"/>
      <c r="J438" s="63"/>
    </row>
    <row r="439" spans="1:10" ht="13.5" customHeight="1">
      <c r="A439" s="26"/>
      <c r="B439" s="28"/>
      <c r="C439" s="45"/>
      <c r="D439" s="45"/>
      <c r="E439" s="63"/>
      <c r="F439" s="63"/>
      <c r="G439" s="63"/>
      <c r="H439" s="63"/>
      <c r="I439" s="63"/>
      <c r="J439" s="63"/>
    </row>
    <row r="440" spans="1:10" ht="13.5" customHeight="1">
      <c r="A440" s="26"/>
      <c r="B440" s="28"/>
      <c r="C440" s="45"/>
      <c r="D440" s="45"/>
      <c r="E440" s="63"/>
      <c r="F440" s="63"/>
      <c r="G440" s="63"/>
      <c r="H440" s="63"/>
      <c r="I440" s="63"/>
      <c r="J440" s="63"/>
    </row>
    <row r="441" spans="1:10" ht="13.5" customHeight="1">
      <c r="A441" s="24"/>
      <c r="B441" s="42"/>
      <c r="C441" s="45"/>
      <c r="D441" s="45"/>
      <c r="E441" s="63"/>
      <c r="F441" s="63"/>
      <c r="G441" s="63"/>
      <c r="H441" s="63"/>
      <c r="I441" s="63"/>
      <c r="J441" s="63"/>
    </row>
    <row r="442" spans="1:10" ht="13.5" customHeight="1">
      <c r="A442" s="26"/>
      <c r="B442" s="28"/>
      <c r="C442" s="45"/>
      <c r="D442" s="45"/>
      <c r="E442" s="63"/>
      <c r="F442" s="63"/>
      <c r="G442" s="63"/>
      <c r="H442" s="63"/>
      <c r="I442" s="63"/>
      <c r="J442" s="63"/>
    </row>
    <row r="443" spans="1:10" ht="13.5" customHeight="1">
      <c r="A443" s="26"/>
      <c r="B443" s="28"/>
      <c r="C443" s="45"/>
      <c r="D443" s="45"/>
      <c r="E443" s="63"/>
      <c r="F443" s="63"/>
      <c r="G443" s="63"/>
      <c r="H443" s="46"/>
      <c r="I443" s="46"/>
      <c r="J443" s="63"/>
    </row>
    <row r="444" spans="1:10" ht="13.5" customHeight="1">
      <c r="A444" s="26"/>
      <c r="B444" s="28"/>
      <c r="C444" s="45"/>
      <c r="D444" s="45"/>
      <c r="E444" s="62"/>
      <c r="F444" s="62"/>
      <c r="G444" s="62"/>
      <c r="H444" s="46"/>
      <c r="I444" s="46"/>
      <c r="J444" s="63"/>
    </row>
    <row r="445" spans="1:10" ht="13.5" customHeight="1">
      <c r="A445" s="26"/>
      <c r="B445" s="28"/>
      <c r="C445" s="45"/>
      <c r="D445" s="45"/>
      <c r="E445" s="63"/>
      <c r="F445" s="63"/>
      <c r="G445" s="63"/>
      <c r="H445" s="46"/>
      <c r="I445" s="46"/>
      <c r="J445" s="63"/>
    </row>
    <row r="446" spans="1:10" ht="13.5" customHeight="1">
      <c r="A446" s="26"/>
      <c r="B446" s="28"/>
      <c r="C446" s="45"/>
      <c r="D446" s="45"/>
      <c r="E446" s="63"/>
      <c r="F446" s="63"/>
      <c r="G446" s="63"/>
      <c r="H446" s="63"/>
      <c r="I446" s="63"/>
      <c r="J446" s="71"/>
    </row>
    <row r="447" spans="1:10" ht="13.5" customHeight="1">
      <c r="A447" s="26"/>
      <c r="B447" s="28"/>
      <c r="C447" s="45"/>
      <c r="D447" s="45"/>
      <c r="E447" s="63"/>
      <c r="F447" s="63"/>
      <c r="G447" s="63"/>
      <c r="H447" s="46"/>
      <c r="I447" s="46"/>
      <c r="J447" s="63"/>
    </row>
    <row r="448" spans="1:10" ht="13.5" customHeight="1">
      <c r="A448" s="26"/>
      <c r="B448" s="28"/>
      <c r="C448" s="45"/>
      <c r="D448" s="45"/>
      <c r="E448" s="63"/>
      <c r="F448" s="63"/>
      <c r="G448" s="63"/>
      <c r="H448" s="46"/>
      <c r="I448" s="46"/>
      <c r="J448" s="63"/>
    </row>
    <row r="449" spans="1:10" ht="13.5" customHeight="1">
      <c r="A449" s="26"/>
      <c r="B449" s="28"/>
      <c r="C449" s="45"/>
      <c r="D449" s="45"/>
      <c r="E449" s="62"/>
      <c r="F449" s="62"/>
      <c r="G449" s="62"/>
      <c r="H449" s="46"/>
      <c r="I449" s="46"/>
      <c r="J449" s="62"/>
    </row>
    <row r="450" spans="1:10" ht="13.5" customHeight="1">
      <c r="A450" s="37"/>
      <c r="B450" s="26"/>
      <c r="C450" s="45"/>
      <c r="D450" s="45"/>
      <c r="E450" s="71"/>
      <c r="F450" s="71"/>
      <c r="G450" s="71"/>
      <c r="H450" s="71"/>
      <c r="I450" s="71"/>
      <c r="J450" s="71"/>
    </row>
    <row r="451" spans="1:10" ht="13.5" customHeight="1">
      <c r="A451" s="37"/>
      <c r="B451" s="26"/>
      <c r="C451" s="45"/>
      <c r="D451" s="45"/>
      <c r="E451" s="71"/>
      <c r="F451" s="71"/>
      <c r="G451" s="71"/>
      <c r="H451" s="46"/>
      <c r="I451" s="46"/>
      <c r="J451" s="71"/>
    </row>
    <row r="452" spans="1:10" ht="13.5" customHeight="1">
      <c r="A452" s="37"/>
      <c r="B452" s="26"/>
      <c r="C452" s="45"/>
      <c r="D452" s="45"/>
      <c r="E452" s="63"/>
      <c r="F452" s="63"/>
      <c r="G452" s="63"/>
      <c r="H452" s="46"/>
      <c r="I452" s="46"/>
      <c r="J452" s="63"/>
    </row>
    <row r="453" spans="1:10" ht="13.5" customHeight="1">
      <c r="A453" s="39"/>
      <c r="B453" s="26"/>
      <c r="C453" s="45"/>
      <c r="D453" s="45"/>
      <c r="E453" s="63"/>
      <c r="F453" s="63"/>
      <c r="G453" s="63"/>
      <c r="H453" s="46"/>
      <c r="I453" s="46"/>
      <c r="J453" s="62"/>
    </row>
    <row r="454" spans="1:10" ht="13.5" customHeight="1">
      <c r="A454" s="26"/>
      <c r="B454" s="26"/>
      <c r="C454" s="45"/>
      <c r="D454" s="45"/>
      <c r="E454" s="62"/>
      <c r="F454" s="62"/>
      <c r="G454" s="62"/>
      <c r="H454" s="46"/>
      <c r="I454" s="46"/>
      <c r="J454" s="62"/>
    </row>
    <row r="455" spans="1:10" ht="13.5" customHeight="1">
      <c r="A455" s="30"/>
      <c r="B455" s="26"/>
      <c r="C455" s="45"/>
      <c r="D455" s="45"/>
      <c r="E455" s="62"/>
      <c r="F455" s="62"/>
      <c r="G455" s="62"/>
      <c r="H455" s="72"/>
      <c r="I455" s="72"/>
      <c r="J455" s="62"/>
    </row>
    <row r="456" spans="1:10" ht="13.5" customHeight="1">
      <c r="A456" s="26"/>
      <c r="B456" s="26"/>
      <c r="C456" s="45"/>
      <c r="D456" s="45"/>
      <c r="E456" s="62"/>
      <c r="F456" s="62"/>
      <c r="G456" s="62"/>
      <c r="H456" s="46"/>
      <c r="I456" s="46"/>
      <c r="J456" s="62"/>
    </row>
    <row r="457" spans="1:10" ht="13.5" customHeight="1">
      <c r="A457" s="37"/>
      <c r="B457" s="26"/>
      <c r="C457" s="45"/>
      <c r="D457" s="45"/>
      <c r="E457" s="63"/>
      <c r="F457" s="63"/>
      <c r="G457" s="63"/>
      <c r="H457" s="63"/>
      <c r="I457" s="63"/>
      <c r="J457" s="63"/>
    </row>
    <row r="458" spans="1:10" ht="13.5" customHeight="1">
      <c r="A458" s="37"/>
      <c r="B458" s="26"/>
      <c r="C458" s="45"/>
      <c r="D458" s="45"/>
      <c r="E458" s="63"/>
      <c r="F458" s="63"/>
      <c r="G458" s="63"/>
      <c r="H458" s="63"/>
      <c r="I458" s="63"/>
      <c r="J458" s="63"/>
    </row>
    <row r="459" spans="1:10" ht="13.5" customHeight="1">
      <c r="A459" s="26"/>
      <c r="B459" s="31"/>
      <c r="C459" s="45"/>
      <c r="D459" s="45"/>
      <c r="E459" s="73"/>
      <c r="F459" s="73"/>
      <c r="G459" s="73"/>
      <c r="H459" s="73"/>
      <c r="I459" s="73"/>
      <c r="J459" s="73"/>
    </row>
    <row r="460" spans="1:10" ht="13.5" customHeight="1">
      <c r="A460" s="26"/>
      <c r="B460" s="40"/>
      <c r="C460" s="47"/>
      <c r="D460" s="45"/>
      <c r="E460" s="73"/>
      <c r="F460" s="73"/>
      <c r="G460" s="73"/>
      <c r="H460" s="73"/>
      <c r="I460" s="73"/>
      <c r="J460" s="73"/>
    </row>
    <row r="461" spans="1:10" ht="13.5" customHeight="1">
      <c r="A461" s="26"/>
      <c r="B461" s="31"/>
      <c r="C461" s="45"/>
      <c r="D461" s="45"/>
      <c r="E461" s="73"/>
      <c r="F461" s="73"/>
      <c r="G461" s="73"/>
      <c r="H461" s="73"/>
      <c r="I461" s="73"/>
      <c r="J461" s="73"/>
    </row>
    <row r="462" spans="1:10" ht="13.5" customHeight="1">
      <c r="A462" s="37"/>
      <c r="B462" s="26"/>
      <c r="C462" s="45"/>
      <c r="D462" s="45"/>
      <c r="E462" s="62"/>
      <c r="F462" s="62"/>
      <c r="G462" s="62"/>
      <c r="H462" s="46"/>
      <c r="I462" s="46"/>
      <c r="J462" s="62"/>
    </row>
    <row r="463" spans="1:10" ht="13.5" customHeight="1">
      <c r="A463" s="26"/>
      <c r="B463" s="26"/>
      <c r="C463" s="45"/>
      <c r="D463" s="45"/>
      <c r="E463" s="62"/>
      <c r="F463" s="62"/>
      <c r="G463" s="62"/>
      <c r="H463" s="46"/>
      <c r="I463" s="46"/>
      <c r="J463" s="62"/>
    </row>
    <row r="464" spans="1:10" ht="13.5" customHeight="1">
      <c r="A464" s="26"/>
      <c r="B464" s="43"/>
      <c r="C464" s="45"/>
      <c r="D464" s="45"/>
      <c r="E464" s="62"/>
      <c r="F464" s="62"/>
      <c r="G464" s="62"/>
      <c r="H464" s="62"/>
      <c r="I464" s="62"/>
      <c r="J464" s="62"/>
    </row>
    <row r="465" spans="1:10" ht="13.5" customHeight="1">
      <c r="A465" s="26"/>
      <c r="B465" s="43"/>
      <c r="C465" s="45"/>
      <c r="D465" s="45"/>
      <c r="E465" s="62"/>
      <c r="F465" s="62"/>
      <c r="G465" s="62"/>
      <c r="H465" s="62"/>
      <c r="I465" s="62"/>
      <c r="J465" s="62"/>
    </row>
    <row r="466" spans="1:10" ht="13.5" customHeight="1">
      <c r="A466" s="26"/>
      <c r="B466" s="44"/>
      <c r="C466" s="54"/>
      <c r="D466" s="54"/>
      <c r="E466" s="62"/>
      <c r="F466" s="62"/>
      <c r="G466" s="62"/>
      <c r="H466" s="62"/>
      <c r="I466" s="62"/>
      <c r="J466" s="62"/>
    </row>
    <row r="467" spans="1:10" ht="13.5" customHeight="1">
      <c r="A467" s="26"/>
      <c r="B467" s="44"/>
      <c r="C467" s="54"/>
      <c r="D467" s="54"/>
      <c r="E467" s="62"/>
      <c r="F467" s="62"/>
      <c r="G467" s="62"/>
      <c r="H467" s="62"/>
      <c r="I467" s="62"/>
      <c r="J467" s="62"/>
    </row>
    <row r="468" spans="1:10" ht="13.5" customHeight="1">
      <c r="A468" s="26"/>
      <c r="B468" s="44"/>
      <c r="C468" s="54"/>
      <c r="D468" s="54"/>
      <c r="E468" s="63"/>
      <c r="F468" s="63"/>
      <c r="G468" s="63"/>
      <c r="H468" s="63"/>
      <c r="I468" s="63"/>
      <c r="J468" s="63"/>
    </row>
    <row r="469" spans="1:10" ht="13.5" customHeight="1">
      <c r="A469" s="26"/>
      <c r="B469" s="26"/>
      <c r="C469" s="54"/>
      <c r="D469" s="54"/>
      <c r="E469" s="62"/>
      <c r="F469" s="62"/>
      <c r="G469" s="62"/>
      <c r="H469" s="46"/>
      <c r="I469" s="46"/>
      <c r="J469" s="62"/>
    </row>
    <row r="470" spans="1:10" ht="13.5" customHeight="1">
      <c r="A470" s="37"/>
      <c r="B470" s="26"/>
      <c r="C470" s="45"/>
      <c r="D470" s="45"/>
      <c r="E470" s="62"/>
      <c r="F470" s="62"/>
      <c r="G470" s="62"/>
      <c r="H470" s="46"/>
      <c r="I470" s="46"/>
      <c r="J470" s="62"/>
    </row>
    <row r="471" spans="1:10" ht="13.5" customHeight="1">
      <c r="A471" s="26"/>
      <c r="B471" s="26"/>
      <c r="C471" s="45"/>
      <c r="D471" s="45"/>
      <c r="E471" s="62"/>
      <c r="F471" s="62"/>
      <c r="G471" s="62"/>
      <c r="H471" s="46"/>
      <c r="I471" s="46"/>
      <c r="J471" s="62"/>
    </row>
    <row r="472" spans="1:10" ht="13.5" customHeight="1">
      <c r="A472" s="26"/>
      <c r="B472" s="44"/>
      <c r="C472" s="45"/>
      <c r="D472" s="45"/>
      <c r="E472" s="62"/>
      <c r="F472" s="62"/>
      <c r="G472" s="62"/>
      <c r="H472" s="62"/>
      <c r="I472" s="62"/>
      <c r="J472" s="62"/>
    </row>
    <row r="473" spans="1:10" ht="13.5" customHeight="1">
      <c r="A473" s="26"/>
      <c r="B473" s="44"/>
      <c r="C473" s="54"/>
      <c r="D473" s="54"/>
      <c r="E473" s="62"/>
      <c r="F473" s="62"/>
      <c r="G473" s="62"/>
      <c r="H473" s="62"/>
      <c r="I473" s="62"/>
      <c r="J473" s="62"/>
    </row>
    <row r="474" spans="1:10" ht="13.5" customHeight="1">
      <c r="A474" s="26"/>
      <c r="B474" s="44"/>
      <c r="C474" s="54"/>
      <c r="D474" s="54"/>
      <c r="E474" s="62"/>
      <c r="F474" s="62"/>
      <c r="G474" s="62"/>
      <c r="H474" s="62"/>
      <c r="I474" s="62"/>
      <c r="J474" s="62"/>
    </row>
    <row r="475" spans="1:10" ht="13.5" customHeight="1">
      <c r="A475" s="26"/>
      <c r="B475" s="44"/>
      <c r="C475" s="54"/>
      <c r="D475" s="54"/>
      <c r="E475" s="62"/>
      <c r="F475" s="62"/>
      <c r="G475" s="62"/>
      <c r="H475" s="62"/>
      <c r="I475" s="62"/>
      <c r="J475" s="62"/>
    </row>
    <row r="476" spans="1:10" ht="13.5" customHeight="1">
      <c r="A476" s="26"/>
      <c r="B476" s="44"/>
      <c r="C476" s="54"/>
      <c r="D476" s="54"/>
      <c r="E476" s="62"/>
      <c r="F476" s="62"/>
      <c r="G476" s="62"/>
      <c r="H476" s="62"/>
      <c r="I476" s="62"/>
      <c r="J476" s="62"/>
    </row>
    <row r="477" spans="1:10" ht="13.5" customHeight="1">
      <c r="A477" s="26"/>
      <c r="B477" s="44"/>
      <c r="C477" s="54"/>
      <c r="D477" s="54"/>
      <c r="E477" s="63"/>
      <c r="F477" s="63"/>
      <c r="G477" s="63"/>
      <c r="H477" s="63"/>
      <c r="I477" s="63"/>
      <c r="J477" s="63"/>
    </row>
    <row r="478" spans="1:10" ht="13.5" customHeight="1">
      <c r="A478" s="37"/>
      <c r="B478" s="26"/>
      <c r="C478" s="45"/>
      <c r="D478" s="45"/>
      <c r="E478" s="63"/>
      <c r="F478" s="63"/>
      <c r="G478" s="63"/>
      <c r="H478" s="63"/>
      <c r="I478" s="63"/>
      <c r="J478" s="63"/>
    </row>
    <row r="479" spans="1:10" ht="13.5" customHeight="1">
      <c r="A479" s="20"/>
      <c r="B479" s="14"/>
      <c r="C479" s="47"/>
      <c r="D479" s="47"/>
      <c r="E479" s="74"/>
      <c r="F479" s="74"/>
      <c r="G479" s="74"/>
      <c r="H479" s="74"/>
      <c r="I479" s="74"/>
      <c r="J479" s="74"/>
    </row>
    <row r="480" spans="1:10" ht="13.5" customHeight="1">
      <c r="A480" s="20"/>
      <c r="B480" s="14"/>
      <c r="C480" s="47"/>
      <c r="D480" s="47"/>
      <c r="E480" s="46"/>
      <c r="F480" s="46"/>
      <c r="G480" s="46"/>
      <c r="H480" s="46"/>
      <c r="I480" s="46"/>
      <c r="J480" s="46"/>
    </row>
    <row r="481" spans="1:10" ht="13.5" customHeight="1">
      <c r="A481" s="20"/>
      <c r="B481" s="14"/>
      <c r="C481" s="47"/>
      <c r="D481" s="47"/>
      <c r="E481" s="74"/>
      <c r="F481" s="74"/>
      <c r="G481" s="74"/>
      <c r="H481" s="74"/>
      <c r="I481" s="74"/>
      <c r="J481" s="74"/>
    </row>
    <row r="482" spans="1:10" ht="13.5" customHeight="1">
      <c r="A482" s="20"/>
      <c r="B482" s="14"/>
      <c r="C482" s="47"/>
      <c r="D482" s="47"/>
      <c r="E482" s="46"/>
      <c r="F482" s="46"/>
      <c r="G482" s="46"/>
      <c r="H482" s="46"/>
      <c r="I482" s="46"/>
      <c r="J482" s="46"/>
    </row>
    <row r="483" spans="1:10" ht="13.5" customHeight="1">
      <c r="A483" s="20"/>
      <c r="B483" s="14"/>
      <c r="C483" s="47"/>
      <c r="D483" s="47"/>
      <c r="E483" s="46"/>
      <c r="F483" s="46"/>
      <c r="G483" s="46"/>
      <c r="H483" s="46"/>
      <c r="I483" s="46"/>
      <c r="J483" s="46"/>
    </row>
    <row r="484" spans="1:10" ht="13.5" customHeight="1">
      <c r="A484" s="20"/>
      <c r="B484" s="14"/>
      <c r="C484" s="47"/>
      <c r="D484" s="47"/>
      <c r="E484" s="46"/>
      <c r="F484" s="46"/>
      <c r="G484" s="46"/>
      <c r="H484" s="46"/>
      <c r="I484" s="46"/>
      <c r="J484" s="46"/>
    </row>
    <row r="485" spans="1:10" ht="13.5" customHeight="1">
      <c r="A485" s="20"/>
      <c r="B485" s="14"/>
      <c r="C485" s="45"/>
      <c r="D485" s="45"/>
      <c r="E485" s="62"/>
      <c r="F485" s="62"/>
      <c r="G485" s="62"/>
      <c r="H485" s="62"/>
      <c r="I485" s="62"/>
      <c r="J485" s="62"/>
    </row>
    <row r="486" spans="1:10" ht="13.5" customHeight="1">
      <c r="A486" s="22"/>
      <c r="B486" s="19"/>
      <c r="C486" s="48"/>
      <c r="D486" s="48"/>
      <c r="E486" s="48"/>
      <c r="F486" s="48"/>
      <c r="G486" s="48"/>
      <c r="H486" s="48"/>
      <c r="I486" s="48"/>
      <c r="J486" s="48"/>
    </row>
    <row r="487" spans="1:10" ht="13.5" customHeight="1">
      <c r="A487" s="20"/>
      <c r="B487" s="14"/>
      <c r="C487" s="48"/>
      <c r="D487" s="48"/>
      <c r="E487" s="48"/>
      <c r="F487" s="48"/>
      <c r="G487" s="48"/>
      <c r="H487" s="48"/>
      <c r="I487" s="48"/>
      <c r="J487" s="48"/>
    </row>
    <row r="488" spans="3:10" ht="13.5" customHeight="1">
      <c r="C488" s="48"/>
      <c r="D488" s="48"/>
      <c r="E488" s="48"/>
      <c r="F488" s="48"/>
      <c r="G488" s="48"/>
      <c r="H488" s="48"/>
      <c r="I488" s="48"/>
      <c r="J488" s="48"/>
    </row>
    <row r="489" spans="3:10" ht="13.5" customHeight="1">
      <c r="C489" s="48"/>
      <c r="D489" s="48"/>
      <c r="E489" s="48"/>
      <c r="F489" s="48"/>
      <c r="G489" s="48"/>
      <c r="H489" s="48"/>
      <c r="I489" s="48"/>
      <c r="J489" s="48"/>
    </row>
    <row r="490" spans="3:10" ht="13.5" customHeight="1">
      <c r="C490" s="48"/>
      <c r="D490" s="48"/>
      <c r="E490" s="48"/>
      <c r="F490" s="48"/>
      <c r="G490" s="48"/>
      <c r="H490" s="48"/>
      <c r="I490" s="48"/>
      <c r="J490" s="48"/>
    </row>
    <row r="491" spans="3:10" ht="13.5" customHeight="1">
      <c r="C491" s="48"/>
      <c r="D491" s="48"/>
      <c r="E491" s="48"/>
      <c r="F491" s="48"/>
      <c r="G491" s="48"/>
      <c r="H491" s="48"/>
      <c r="I491" s="48"/>
      <c r="J491" s="48"/>
    </row>
    <row r="492" spans="3:10" ht="13.5" customHeight="1">
      <c r="C492" s="48"/>
      <c r="D492" s="48"/>
      <c r="E492" s="48"/>
      <c r="F492" s="48"/>
      <c r="G492" s="48"/>
      <c r="H492" s="48"/>
      <c r="I492" s="48"/>
      <c r="J492" s="48"/>
    </row>
    <row r="493" spans="3:10" ht="13.5" customHeight="1">
      <c r="C493" s="48"/>
      <c r="D493" s="48"/>
      <c r="E493" s="48"/>
      <c r="F493" s="48"/>
      <c r="G493" s="48"/>
      <c r="H493" s="48"/>
      <c r="I493" s="48"/>
      <c r="J493" s="48"/>
    </row>
    <row r="494" spans="1:10" ht="13.5" customHeight="1">
      <c r="A494" s="20"/>
      <c r="B494" s="14"/>
      <c r="C494" s="48"/>
      <c r="D494" s="48"/>
      <c r="E494" s="48"/>
      <c r="F494" s="48"/>
      <c r="G494" s="48"/>
      <c r="H494" s="48"/>
      <c r="I494" s="48"/>
      <c r="J494" s="48"/>
    </row>
    <row r="495" spans="1:10" ht="13.5" customHeight="1">
      <c r="A495" s="23"/>
      <c r="B495" s="15"/>
      <c r="C495" s="48"/>
      <c r="D495" s="48"/>
      <c r="E495" s="48"/>
      <c r="F495" s="48"/>
      <c r="G495" s="48"/>
      <c r="H495" s="48"/>
      <c r="I495" s="48"/>
      <c r="J495" s="48"/>
    </row>
    <row r="496" spans="1:10" ht="13.5" customHeight="1">
      <c r="A496" s="23"/>
      <c r="B496" s="15"/>
      <c r="C496" s="48"/>
      <c r="D496" s="48"/>
      <c r="E496" s="48"/>
      <c r="F496" s="48"/>
      <c r="G496" s="48"/>
      <c r="H496" s="48"/>
      <c r="I496" s="48"/>
      <c r="J496" s="48"/>
    </row>
    <row r="497" spans="1:10" ht="13.5" customHeight="1">
      <c r="A497" s="23"/>
      <c r="B497" s="15"/>
      <c r="C497" s="48"/>
      <c r="D497" s="48"/>
      <c r="E497" s="48"/>
      <c r="F497" s="48"/>
      <c r="G497" s="48"/>
      <c r="H497" s="48"/>
      <c r="I497" s="48"/>
      <c r="J497" s="48"/>
    </row>
    <row r="498" spans="1:10" ht="13.5" customHeight="1">
      <c r="A498" s="23"/>
      <c r="B498" s="15"/>
      <c r="C498" s="48"/>
      <c r="D498" s="48"/>
      <c r="E498" s="48"/>
      <c r="F498" s="48"/>
      <c r="G498" s="48"/>
      <c r="H498" s="48"/>
      <c r="I498" s="48"/>
      <c r="J498" s="48"/>
    </row>
    <row r="499" spans="1:10" ht="13.5" customHeight="1">
      <c r="A499" s="23"/>
      <c r="B499" s="15"/>
      <c r="C499" s="48"/>
      <c r="D499" s="48"/>
      <c r="E499" s="48"/>
      <c r="F499" s="48"/>
      <c r="G499" s="48"/>
      <c r="H499" s="48"/>
      <c r="I499" s="48"/>
      <c r="J499" s="48"/>
    </row>
    <row r="500" spans="1:10" ht="13.5" customHeight="1">
      <c r="A500" s="23"/>
      <c r="B500" s="15"/>
      <c r="C500" s="47"/>
      <c r="D500" s="47"/>
      <c r="E500" s="46"/>
      <c r="F500" s="46"/>
      <c r="G500" s="46"/>
      <c r="H500" s="46"/>
      <c r="I500" s="46"/>
      <c r="J500" s="46"/>
    </row>
    <row r="501" spans="1:10" ht="13.5" customHeight="1">
      <c r="A501" s="23"/>
      <c r="B501" s="15"/>
      <c r="C501" s="47"/>
      <c r="D501" s="47"/>
      <c r="E501" s="46"/>
      <c r="F501" s="46"/>
      <c r="G501" s="46"/>
      <c r="H501" s="46"/>
      <c r="I501" s="46"/>
      <c r="J501" s="46"/>
    </row>
    <row r="502" spans="1:10" ht="13.5" customHeight="1">
      <c r="A502" s="23"/>
      <c r="B502" s="15"/>
      <c r="C502" s="47"/>
      <c r="D502" s="47"/>
      <c r="E502" s="46"/>
      <c r="F502" s="46"/>
      <c r="G502" s="46"/>
      <c r="H502" s="46"/>
      <c r="I502" s="46"/>
      <c r="J502" s="46"/>
    </row>
    <row r="503" spans="1:10" ht="13.5" customHeight="1">
      <c r="A503" s="23"/>
      <c r="B503" s="15"/>
      <c r="C503" s="47"/>
      <c r="D503" s="47"/>
      <c r="E503" s="46"/>
      <c r="F503" s="46"/>
      <c r="G503" s="46"/>
      <c r="H503" s="46"/>
      <c r="I503" s="46"/>
      <c r="J503" s="46"/>
    </row>
    <row r="504" spans="1:10" ht="13.5" customHeight="1">
      <c r="A504" s="23"/>
      <c r="B504" s="15"/>
      <c r="C504" s="47"/>
      <c r="D504" s="47"/>
      <c r="E504" s="46"/>
      <c r="F504" s="46"/>
      <c r="G504" s="46"/>
      <c r="H504" s="46"/>
      <c r="I504" s="46"/>
      <c r="J504" s="46"/>
    </row>
    <row r="505" spans="1:7" ht="13.5" customHeight="1">
      <c r="A505" s="23"/>
      <c r="B505" s="15"/>
      <c r="C505" s="59"/>
      <c r="D505" s="59"/>
      <c r="E505" s="59"/>
      <c r="F505" s="59"/>
      <c r="G505" s="59"/>
    </row>
    <row r="506" spans="1:7" ht="13.5" customHeight="1">
      <c r="A506" s="23"/>
      <c r="B506" s="15"/>
      <c r="C506" s="59"/>
      <c r="D506" s="59"/>
      <c r="E506" s="59"/>
      <c r="F506" s="59"/>
      <c r="G506" s="59"/>
    </row>
    <row r="507" spans="1:7" ht="13.5" customHeight="1">
      <c r="A507" s="23"/>
      <c r="B507" s="15"/>
      <c r="C507" s="59"/>
      <c r="D507" s="59"/>
      <c r="E507" s="59"/>
      <c r="F507" s="59"/>
      <c r="G507" s="59"/>
    </row>
    <row r="508" spans="1:7" ht="13.5" customHeight="1">
      <c r="A508" s="23"/>
      <c r="B508" s="15"/>
      <c r="C508" s="59"/>
      <c r="D508" s="59"/>
      <c r="E508" s="59"/>
      <c r="F508" s="59"/>
      <c r="G508" s="59"/>
    </row>
  </sheetData>
  <printOptions/>
  <pageMargins left="0.75" right="0.75" top="1" bottom="1" header="0.5" footer="0.5"/>
  <pageSetup horizontalDpi="600" verticalDpi="600" orientation="landscape" paperSize="9" r:id="rId3"/>
  <headerFooter alignWithMargins="0">
    <oddHeader>&amp;L&amp;"Arial,Bold"&amp;14Quality and Performance Work Plan</oddHeader>
  </headerFooter>
  <legacyDrawing r:id="rId2"/>
</worksheet>
</file>

<file path=xl/worksheets/sheet8.xml><?xml version="1.0" encoding="utf-8"?>
<worksheet xmlns="http://schemas.openxmlformats.org/spreadsheetml/2006/main" xmlns:r="http://schemas.openxmlformats.org/officeDocument/2006/relationships">
  <dimension ref="A1:CA53"/>
  <sheetViews>
    <sheetView zoomScale="75" zoomScaleNormal="75" workbookViewId="0" topLeftCell="A1">
      <pane ySplit="3" topLeftCell="BM4" activePane="bottomLeft" state="frozen"/>
      <selection pane="topLeft" activeCell="A1" sqref="A1"/>
      <selection pane="bottomLeft" activeCell="L7" sqref="L7"/>
    </sheetView>
  </sheetViews>
  <sheetFormatPr defaultColWidth="8.88671875" defaultRowHeight="15"/>
  <cols>
    <col min="1" max="1" width="20.3359375" style="83" customWidth="1"/>
    <col min="2" max="11" width="4.77734375" style="83" customWidth="1"/>
    <col min="12" max="12" width="5.6640625" style="83" customWidth="1"/>
    <col min="13" max="15" width="4.77734375" style="83" customWidth="1"/>
    <col min="16" max="16" width="7.4453125" style="83" customWidth="1"/>
    <col min="17" max="20" width="4.77734375" style="83" customWidth="1"/>
    <col min="21" max="21" width="7.3359375" style="83" customWidth="1"/>
    <col min="22" max="30" width="4.77734375" style="83" customWidth="1"/>
    <col min="31" max="32" width="3.77734375" style="83" customWidth="1"/>
    <col min="33" max="33" width="6.88671875" style="83" customWidth="1"/>
    <col min="34" max="34" width="25.6640625" style="83" customWidth="1"/>
    <col min="35" max="44" width="3.77734375" style="83" customWidth="1"/>
    <col min="45" max="45" width="6.77734375" style="83" customWidth="1"/>
    <col min="46" max="46" width="25.77734375" style="83" customWidth="1"/>
    <col min="47" max="56" width="3.77734375" style="83" customWidth="1"/>
    <col min="57" max="57" width="6.77734375" style="83" customWidth="1"/>
    <col min="58" max="58" width="24.6640625" style="83" customWidth="1"/>
    <col min="59" max="68" width="3.5546875" style="83" customWidth="1"/>
    <col min="69" max="69" width="6.77734375" style="83" customWidth="1"/>
    <col min="70" max="70" width="7.10546875" style="83" customWidth="1"/>
    <col min="71" max="71" width="4.4453125" style="83" customWidth="1"/>
    <col min="72" max="78" width="8.88671875" style="83" customWidth="1"/>
    <col min="79" max="79" width="0.10546875" style="83" customWidth="1"/>
    <col min="80" max="81" width="0" style="83" hidden="1" customWidth="1"/>
    <col min="82" max="16384" width="8.88671875" style="83" customWidth="1"/>
  </cols>
  <sheetData>
    <row r="1" spans="1:79" ht="16.5">
      <c r="A1" s="77"/>
      <c r="B1" s="78" t="s">
        <v>505</v>
      </c>
      <c r="C1" s="78"/>
      <c r="D1" s="79"/>
      <c r="E1" s="79"/>
      <c r="F1" s="79"/>
      <c r="G1" s="79"/>
      <c r="H1" s="79"/>
      <c r="I1" s="79"/>
      <c r="J1" s="79"/>
      <c r="K1" s="79"/>
      <c r="L1" s="79"/>
      <c r="M1" s="79"/>
      <c r="N1" s="79"/>
      <c r="O1" s="79"/>
      <c r="P1" s="79"/>
      <c r="Q1" s="79"/>
      <c r="R1" s="79"/>
      <c r="S1" s="79"/>
      <c r="T1" s="79"/>
      <c r="U1" s="79" t="s">
        <v>18</v>
      </c>
      <c r="V1" s="80"/>
      <c r="W1" s="78"/>
      <c r="X1" s="79"/>
      <c r="Y1" s="79"/>
      <c r="Z1" s="79"/>
      <c r="AA1" s="79"/>
      <c r="AB1" s="79"/>
      <c r="AC1" s="79"/>
      <c r="AD1" s="79"/>
      <c r="AE1" s="79"/>
      <c r="AF1" s="79"/>
      <c r="AG1" s="79"/>
      <c r="AH1" s="80"/>
      <c r="AI1" s="78"/>
      <c r="AJ1" s="79"/>
      <c r="AK1" s="79"/>
      <c r="AL1" s="79"/>
      <c r="AM1" s="79"/>
      <c r="AN1" s="79"/>
      <c r="AO1" s="79"/>
      <c r="AP1" s="79"/>
      <c r="AQ1" s="79"/>
      <c r="AR1" s="79"/>
      <c r="AS1" s="79"/>
      <c r="AT1" s="80"/>
      <c r="AU1" s="78"/>
      <c r="AV1" s="79"/>
      <c r="AW1" s="79"/>
      <c r="AX1" s="79"/>
      <c r="AY1" s="79"/>
      <c r="AZ1" s="79"/>
      <c r="BA1" s="79"/>
      <c r="BB1" s="79"/>
      <c r="BC1" s="79"/>
      <c r="BD1" s="79"/>
      <c r="BE1" s="79"/>
      <c r="BF1" s="80"/>
      <c r="BG1" s="78"/>
      <c r="BH1" s="79"/>
      <c r="BI1" s="79"/>
      <c r="BJ1" s="79"/>
      <c r="BK1" s="79"/>
      <c r="BL1" s="79"/>
      <c r="BM1" s="79"/>
      <c r="BN1" s="79"/>
      <c r="BO1" s="79"/>
      <c r="BP1" s="79"/>
      <c r="BQ1" s="79"/>
      <c r="BR1" s="81"/>
      <c r="BS1" s="82"/>
      <c r="BT1" s="82"/>
      <c r="BU1" s="82"/>
      <c r="BV1" s="82"/>
      <c r="BW1" s="82"/>
      <c r="BX1" s="82"/>
      <c r="BY1" s="82"/>
      <c r="BZ1" s="82"/>
      <c r="CA1" s="82"/>
    </row>
    <row r="2" spans="1:70" s="85" customFormat="1" ht="16.5">
      <c r="A2" s="84"/>
      <c r="B2" s="84" t="s">
        <v>506</v>
      </c>
      <c r="C2" s="84" t="s">
        <v>21</v>
      </c>
      <c r="D2" s="84" t="s">
        <v>507</v>
      </c>
      <c r="E2" s="84" t="s">
        <v>508</v>
      </c>
      <c r="F2" s="84" t="s">
        <v>509</v>
      </c>
      <c r="G2" s="84" t="s">
        <v>510</v>
      </c>
      <c r="H2" s="84" t="s">
        <v>511</v>
      </c>
      <c r="I2" s="84" t="s">
        <v>512</v>
      </c>
      <c r="J2" s="84" t="s">
        <v>513</v>
      </c>
      <c r="K2" s="84" t="s">
        <v>514</v>
      </c>
      <c r="L2" s="84" t="s">
        <v>21</v>
      </c>
      <c r="M2" s="84" t="s">
        <v>515</v>
      </c>
      <c r="N2" s="84" t="s">
        <v>516</v>
      </c>
      <c r="O2" s="84" t="s">
        <v>517</v>
      </c>
      <c r="P2" s="84" t="s">
        <v>21</v>
      </c>
      <c r="Q2" s="84" t="s">
        <v>518</v>
      </c>
      <c r="R2" s="84" t="s">
        <v>21</v>
      </c>
      <c r="S2" s="84" t="s">
        <v>519</v>
      </c>
      <c r="T2" s="84" t="s">
        <v>21</v>
      </c>
      <c r="U2" s="84" t="s">
        <v>6</v>
      </c>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row>
    <row r="3" spans="1:70" s="85" customFormat="1" ht="16.5">
      <c r="A3" s="84"/>
      <c r="B3" s="84" t="s">
        <v>520</v>
      </c>
      <c r="C3" s="84"/>
      <c r="D3" s="84" t="s">
        <v>520</v>
      </c>
      <c r="E3" s="84" t="s">
        <v>520</v>
      </c>
      <c r="F3" s="84" t="s">
        <v>520</v>
      </c>
      <c r="G3" s="84" t="s">
        <v>520</v>
      </c>
      <c r="H3" s="84" t="s">
        <v>520</v>
      </c>
      <c r="I3" s="84" t="s">
        <v>520</v>
      </c>
      <c r="J3" s="84" t="s">
        <v>520</v>
      </c>
      <c r="K3" s="84" t="s">
        <v>520</v>
      </c>
      <c r="L3" s="84"/>
      <c r="M3" s="84" t="s">
        <v>520</v>
      </c>
      <c r="N3" s="84" t="s">
        <v>520</v>
      </c>
      <c r="O3" s="84" t="s">
        <v>520</v>
      </c>
      <c r="P3" s="84"/>
      <c r="Q3" s="84" t="s">
        <v>520</v>
      </c>
      <c r="R3" s="84"/>
      <c r="S3" s="84" t="s">
        <v>520</v>
      </c>
      <c r="T3" s="84"/>
      <c r="U3" s="84" t="s">
        <v>520</v>
      </c>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row>
    <row r="4" spans="1:70" ht="16.5">
      <c r="A4" s="81"/>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row>
    <row r="5" spans="1:70" ht="16.5">
      <c r="A5" s="86" t="s">
        <v>521</v>
      </c>
      <c r="B5" s="81">
        <v>365</v>
      </c>
      <c r="C5" s="81">
        <f>SUM(B5)</f>
        <v>365</v>
      </c>
      <c r="D5" s="81">
        <v>365</v>
      </c>
      <c r="E5" s="81">
        <v>365</v>
      </c>
      <c r="F5" s="81">
        <v>365</v>
      </c>
      <c r="G5" s="81">
        <v>365</v>
      </c>
      <c r="H5" s="81">
        <v>365</v>
      </c>
      <c r="I5" s="81">
        <v>365</v>
      </c>
      <c r="J5" s="81">
        <v>365</v>
      </c>
      <c r="K5" s="81">
        <v>365</v>
      </c>
      <c r="L5" s="81">
        <f>SUM(D5:K5)</f>
        <v>2920</v>
      </c>
      <c r="M5" s="81">
        <v>365</v>
      </c>
      <c r="N5" s="81">
        <v>365</v>
      </c>
      <c r="O5" s="81">
        <v>365</v>
      </c>
      <c r="P5" s="81">
        <f>SUM(M5:O5)</f>
        <v>1095</v>
      </c>
      <c r="Q5" s="81">
        <v>365</v>
      </c>
      <c r="R5" s="81">
        <f>SUM(Q5)</f>
        <v>365</v>
      </c>
      <c r="S5" s="81">
        <v>365</v>
      </c>
      <c r="T5" s="81">
        <f>SUM(S5)</f>
        <v>365</v>
      </c>
      <c r="U5" s="81">
        <f>SUM(T5,R5,P5,L5,C5)</f>
        <v>5110</v>
      </c>
      <c r="V5" s="86"/>
      <c r="W5" s="81"/>
      <c r="X5" s="81"/>
      <c r="Y5" s="81"/>
      <c r="Z5" s="81"/>
      <c r="AA5" s="81"/>
      <c r="AB5" s="81"/>
      <c r="AC5" s="81"/>
      <c r="AD5" s="81"/>
      <c r="AE5" s="81"/>
      <c r="AF5" s="81"/>
      <c r="AG5" s="81"/>
      <c r="AH5" s="86"/>
      <c r="AI5" s="81"/>
      <c r="AJ5" s="81"/>
      <c r="AK5" s="81"/>
      <c r="AL5" s="81"/>
      <c r="AM5" s="81"/>
      <c r="AN5" s="81"/>
      <c r="AO5" s="81"/>
      <c r="AP5" s="81"/>
      <c r="AQ5" s="81"/>
      <c r="AR5" s="81"/>
      <c r="AS5" s="81"/>
      <c r="AT5" s="86"/>
      <c r="AU5" s="81"/>
      <c r="AV5" s="81"/>
      <c r="AW5" s="81"/>
      <c r="AX5" s="81"/>
      <c r="AY5" s="81"/>
      <c r="AZ5" s="81"/>
      <c r="BA5" s="81"/>
      <c r="BB5" s="81"/>
      <c r="BC5" s="81"/>
      <c r="BD5" s="81"/>
      <c r="BE5" s="81"/>
      <c r="BF5" s="86"/>
      <c r="BG5" s="81"/>
      <c r="BH5" s="81"/>
      <c r="BI5" s="81"/>
      <c r="BJ5" s="81"/>
      <c r="BK5" s="81"/>
      <c r="BL5" s="81"/>
      <c r="BM5" s="81"/>
      <c r="BN5" s="81"/>
      <c r="BO5" s="81"/>
      <c r="BP5" s="81"/>
      <c r="BQ5" s="81"/>
      <c r="BR5" s="87"/>
    </row>
    <row r="6" spans="1:70" ht="16.5">
      <c r="A6" s="86" t="s">
        <v>522</v>
      </c>
      <c r="B6" s="81">
        <v>104</v>
      </c>
      <c r="C6" s="81">
        <f>SUM(B6)</f>
        <v>104</v>
      </c>
      <c r="D6" s="81">
        <v>104</v>
      </c>
      <c r="E6" s="81">
        <v>104</v>
      </c>
      <c r="F6" s="81">
        <v>104</v>
      </c>
      <c r="G6" s="81">
        <v>104</v>
      </c>
      <c r="H6" s="81">
        <v>104</v>
      </c>
      <c r="I6" s="81">
        <v>104</v>
      </c>
      <c r="J6" s="81">
        <v>104</v>
      </c>
      <c r="K6" s="81">
        <v>104</v>
      </c>
      <c r="L6" s="81">
        <f>SUM(D6:K6)</f>
        <v>832</v>
      </c>
      <c r="M6" s="81">
        <v>104</v>
      </c>
      <c r="N6" s="81">
        <v>104</v>
      </c>
      <c r="O6" s="81">
        <v>104</v>
      </c>
      <c r="P6" s="81">
        <f>SUM(M6:O6)</f>
        <v>312</v>
      </c>
      <c r="Q6" s="81">
        <v>104</v>
      </c>
      <c r="R6" s="81">
        <f>SUM(Q6)</f>
        <v>104</v>
      </c>
      <c r="S6" s="81">
        <v>104</v>
      </c>
      <c r="T6" s="81">
        <f>SUM(S6)</f>
        <v>104</v>
      </c>
      <c r="U6" s="81">
        <f>SUM(T6,R6,P6,L6,C6)</f>
        <v>1456</v>
      </c>
      <c r="V6" s="86"/>
      <c r="W6" s="81"/>
      <c r="X6" s="81"/>
      <c r="Y6" s="81"/>
      <c r="Z6" s="81"/>
      <c r="AA6" s="81"/>
      <c r="AB6" s="81"/>
      <c r="AC6" s="81"/>
      <c r="AD6" s="81"/>
      <c r="AE6" s="81"/>
      <c r="AF6" s="81"/>
      <c r="AG6" s="81"/>
      <c r="AH6" s="86"/>
      <c r="AI6" s="81"/>
      <c r="AJ6" s="81"/>
      <c r="AK6" s="81"/>
      <c r="AL6" s="81"/>
      <c r="AM6" s="81"/>
      <c r="AN6" s="81"/>
      <c r="AO6" s="81"/>
      <c r="AP6" s="81"/>
      <c r="AQ6" s="81"/>
      <c r="AR6" s="81"/>
      <c r="AS6" s="81"/>
      <c r="AT6" s="86"/>
      <c r="AU6" s="81"/>
      <c r="AV6" s="81"/>
      <c r="AW6" s="81"/>
      <c r="AX6" s="81"/>
      <c r="AY6" s="81"/>
      <c r="AZ6" s="81"/>
      <c r="BA6" s="81"/>
      <c r="BB6" s="81"/>
      <c r="BC6" s="81"/>
      <c r="BD6" s="81"/>
      <c r="BE6" s="81"/>
      <c r="BF6" s="86"/>
      <c r="BG6" s="81"/>
      <c r="BH6" s="81"/>
      <c r="BI6" s="81"/>
      <c r="BJ6" s="81"/>
      <c r="BK6" s="81"/>
      <c r="BL6" s="81"/>
      <c r="BM6" s="81"/>
      <c r="BN6" s="81"/>
      <c r="BO6" s="81"/>
      <c r="BP6" s="81"/>
      <c r="BQ6" s="81"/>
      <c r="BR6" s="87"/>
    </row>
    <row r="7" spans="1:70" ht="16.5">
      <c r="A7" s="86" t="s">
        <v>523</v>
      </c>
      <c r="B7" s="81">
        <f>B5-B6</f>
        <v>261</v>
      </c>
      <c r="C7" s="81">
        <f>SUM(B7)</f>
        <v>261</v>
      </c>
      <c r="D7" s="81">
        <f aca="true" t="shared" si="0" ref="D7:K7">D5-D6</f>
        <v>261</v>
      </c>
      <c r="E7" s="81">
        <f t="shared" si="0"/>
        <v>261</v>
      </c>
      <c r="F7" s="81">
        <f t="shared" si="0"/>
        <v>261</v>
      </c>
      <c r="G7" s="81">
        <f t="shared" si="0"/>
        <v>261</v>
      </c>
      <c r="H7" s="81">
        <f t="shared" si="0"/>
        <v>261</v>
      </c>
      <c r="I7" s="81">
        <f t="shared" si="0"/>
        <v>261</v>
      </c>
      <c r="J7" s="81">
        <f t="shared" si="0"/>
        <v>261</v>
      </c>
      <c r="K7" s="81">
        <f t="shared" si="0"/>
        <v>261</v>
      </c>
      <c r="L7" s="81">
        <f>SUM(D7:K7)</f>
        <v>2088</v>
      </c>
      <c r="M7" s="81">
        <f>M5-M6</f>
        <v>261</v>
      </c>
      <c r="N7" s="81">
        <f>N5-N6</f>
        <v>261</v>
      </c>
      <c r="O7" s="81">
        <f>O5-O6</f>
        <v>261</v>
      </c>
      <c r="P7" s="81">
        <f>SUM(M7:O7)</f>
        <v>783</v>
      </c>
      <c r="Q7" s="81">
        <f>Q5-Q6</f>
        <v>261</v>
      </c>
      <c r="R7" s="81">
        <f>SUM(Q7)</f>
        <v>261</v>
      </c>
      <c r="S7" s="81">
        <f>S5-S6</f>
        <v>261</v>
      </c>
      <c r="T7" s="81">
        <f>SUM(S7)</f>
        <v>261</v>
      </c>
      <c r="U7" s="81">
        <f>SUM(T7,R7,P7,L7,C7)</f>
        <v>3654</v>
      </c>
      <c r="V7" s="86"/>
      <c r="W7" s="81"/>
      <c r="X7" s="81"/>
      <c r="Y7" s="81"/>
      <c r="Z7" s="81"/>
      <c r="AA7" s="81"/>
      <c r="AB7" s="81"/>
      <c r="AC7" s="81"/>
      <c r="AD7" s="81"/>
      <c r="AE7" s="81"/>
      <c r="AF7" s="81"/>
      <c r="AG7" s="81"/>
      <c r="AH7" s="86"/>
      <c r="AI7" s="81"/>
      <c r="AJ7" s="81"/>
      <c r="AK7" s="81"/>
      <c r="AL7" s="81"/>
      <c r="AM7" s="81"/>
      <c r="AN7" s="81"/>
      <c r="AO7" s="81"/>
      <c r="AP7" s="81"/>
      <c r="AQ7" s="81"/>
      <c r="AR7" s="81"/>
      <c r="AS7" s="81"/>
      <c r="AT7" s="86"/>
      <c r="AU7" s="81"/>
      <c r="AV7" s="81"/>
      <c r="AW7" s="81"/>
      <c r="AX7" s="81"/>
      <c r="AY7" s="81"/>
      <c r="AZ7" s="81"/>
      <c r="BA7" s="81"/>
      <c r="BB7" s="81"/>
      <c r="BC7" s="81"/>
      <c r="BD7" s="81"/>
      <c r="BE7" s="81"/>
      <c r="BF7" s="86"/>
      <c r="BG7" s="81"/>
      <c r="BH7" s="81"/>
      <c r="BI7" s="81"/>
      <c r="BJ7" s="81"/>
      <c r="BK7" s="81"/>
      <c r="BL7" s="81"/>
      <c r="BM7" s="81"/>
      <c r="BN7" s="81"/>
      <c r="BO7" s="81"/>
      <c r="BP7" s="81"/>
      <c r="BQ7" s="81"/>
      <c r="BR7" s="87"/>
    </row>
    <row r="8" spans="1:70" ht="16.5">
      <c r="A8" s="81"/>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BD8" s="81"/>
      <c r="BE8" s="81"/>
      <c r="BF8" s="81"/>
      <c r="BG8" s="81"/>
      <c r="BH8" s="81"/>
      <c r="BI8" s="81"/>
      <c r="BJ8" s="81"/>
      <c r="BK8" s="81"/>
      <c r="BL8" s="81"/>
      <c r="BM8" s="81"/>
      <c r="BN8" s="81"/>
      <c r="BO8" s="81"/>
      <c r="BP8" s="81"/>
      <c r="BQ8" s="81"/>
      <c r="BR8" s="87"/>
    </row>
    <row r="9" spans="1:70" ht="16.5">
      <c r="A9" s="86" t="s">
        <v>524</v>
      </c>
      <c r="B9" s="81">
        <v>8</v>
      </c>
      <c r="C9" s="81">
        <f>SUM(B9)</f>
        <v>8</v>
      </c>
      <c r="D9" s="81">
        <v>8</v>
      </c>
      <c r="E9" s="81">
        <v>8</v>
      </c>
      <c r="F9" s="81">
        <v>8</v>
      </c>
      <c r="G9" s="81">
        <v>8</v>
      </c>
      <c r="H9" s="81">
        <v>8</v>
      </c>
      <c r="I9" s="81">
        <v>8</v>
      </c>
      <c r="J9" s="81">
        <v>8</v>
      </c>
      <c r="K9" s="81">
        <v>8</v>
      </c>
      <c r="L9" s="81">
        <f aca="true" t="shared" si="1" ref="L9:L14">SUM(D9:K9)</f>
        <v>64</v>
      </c>
      <c r="M9" s="81">
        <v>8</v>
      </c>
      <c r="N9" s="81">
        <v>8</v>
      </c>
      <c r="O9" s="81">
        <v>8</v>
      </c>
      <c r="P9" s="81">
        <f>SUM(M9:O9)</f>
        <v>24</v>
      </c>
      <c r="Q9" s="81">
        <v>8</v>
      </c>
      <c r="R9" s="81">
        <f>SUM(Q9)</f>
        <v>8</v>
      </c>
      <c r="S9" s="81">
        <v>8</v>
      </c>
      <c r="T9" s="81">
        <f>SUM(S9)</f>
        <v>8</v>
      </c>
      <c r="U9" s="81">
        <f>SUM(T9,R9,P9,L9,C9)</f>
        <v>112</v>
      </c>
      <c r="V9" s="86"/>
      <c r="W9" s="81"/>
      <c r="X9" s="81"/>
      <c r="Y9" s="81"/>
      <c r="Z9" s="81"/>
      <c r="AA9" s="81"/>
      <c r="AB9" s="81"/>
      <c r="AC9" s="81"/>
      <c r="AD9" s="81"/>
      <c r="AE9" s="81"/>
      <c r="AF9" s="81"/>
      <c r="AG9" s="81"/>
      <c r="AH9" s="86"/>
      <c r="AI9" s="81"/>
      <c r="AJ9" s="81"/>
      <c r="AK9" s="81"/>
      <c r="AL9" s="81"/>
      <c r="AM9" s="81"/>
      <c r="AN9" s="81"/>
      <c r="AO9" s="81"/>
      <c r="AP9" s="81"/>
      <c r="AQ9" s="81"/>
      <c r="AR9" s="81"/>
      <c r="AS9" s="81"/>
      <c r="AT9" s="86"/>
      <c r="AU9" s="81"/>
      <c r="AV9" s="81"/>
      <c r="AW9" s="81"/>
      <c r="AX9" s="81"/>
      <c r="AY9" s="81"/>
      <c r="AZ9" s="81"/>
      <c r="BA9" s="81"/>
      <c r="BB9" s="81"/>
      <c r="BC9" s="81"/>
      <c r="BD9" s="81"/>
      <c r="BE9" s="81"/>
      <c r="BF9" s="86"/>
      <c r="BG9" s="81"/>
      <c r="BH9" s="81"/>
      <c r="BI9" s="81"/>
      <c r="BJ9" s="81"/>
      <c r="BK9" s="81"/>
      <c r="BL9" s="81"/>
      <c r="BM9" s="81"/>
      <c r="BN9" s="81"/>
      <c r="BO9" s="81"/>
      <c r="BP9" s="81"/>
      <c r="BQ9" s="81"/>
      <c r="BR9" s="87"/>
    </row>
    <row r="10" spans="1:70" ht="16.5">
      <c r="A10" s="86" t="s">
        <v>525</v>
      </c>
      <c r="B10" s="81">
        <v>34</v>
      </c>
      <c r="C10" s="81">
        <f>SUM(B10)</f>
        <v>34</v>
      </c>
      <c r="D10" s="81">
        <v>34</v>
      </c>
      <c r="E10" s="81">
        <v>34</v>
      </c>
      <c r="F10" s="81">
        <v>34</v>
      </c>
      <c r="G10" s="81">
        <v>34</v>
      </c>
      <c r="H10" s="81">
        <v>34</v>
      </c>
      <c r="I10" s="81">
        <v>34</v>
      </c>
      <c r="J10" s="81">
        <v>34</v>
      </c>
      <c r="K10" s="81">
        <v>34</v>
      </c>
      <c r="L10" s="81">
        <f t="shared" si="1"/>
        <v>272</v>
      </c>
      <c r="M10" s="81">
        <v>30</v>
      </c>
      <c r="N10" s="81">
        <v>32</v>
      </c>
      <c r="O10" s="81">
        <v>30</v>
      </c>
      <c r="P10" s="81">
        <f>SUM(M10:O10)</f>
        <v>92</v>
      </c>
      <c r="Q10" s="81">
        <v>34</v>
      </c>
      <c r="R10" s="81">
        <f>SUM(Q10)</f>
        <v>34</v>
      </c>
      <c r="S10" s="81">
        <v>32</v>
      </c>
      <c r="T10" s="81">
        <f>SUM(S10)</f>
        <v>32</v>
      </c>
      <c r="U10" s="81">
        <f>SUM(T10,R10,P10,L10,C10)</f>
        <v>464</v>
      </c>
      <c r="V10" s="86"/>
      <c r="W10" s="81"/>
      <c r="X10" s="81"/>
      <c r="Y10" s="81"/>
      <c r="Z10" s="81"/>
      <c r="AA10" s="81"/>
      <c r="AB10" s="81"/>
      <c r="AC10" s="81"/>
      <c r="AD10" s="81"/>
      <c r="AE10" s="81"/>
      <c r="AF10" s="81"/>
      <c r="AG10" s="81"/>
      <c r="AH10" s="86"/>
      <c r="AI10" s="81"/>
      <c r="AJ10" s="81"/>
      <c r="AK10" s="81"/>
      <c r="AL10" s="81"/>
      <c r="AM10" s="81"/>
      <c r="AN10" s="81"/>
      <c r="AO10" s="81"/>
      <c r="AP10" s="81"/>
      <c r="AQ10" s="81"/>
      <c r="AR10" s="81"/>
      <c r="AS10" s="81"/>
      <c r="AT10" s="86"/>
      <c r="AU10" s="81"/>
      <c r="AV10" s="81"/>
      <c r="AW10" s="81"/>
      <c r="AX10" s="81"/>
      <c r="AY10" s="81"/>
      <c r="AZ10" s="81"/>
      <c r="BA10" s="81"/>
      <c r="BB10" s="81"/>
      <c r="BC10" s="81"/>
      <c r="BD10" s="81"/>
      <c r="BE10" s="81"/>
      <c r="BF10" s="86"/>
      <c r="BG10" s="81"/>
      <c r="BH10" s="81"/>
      <c r="BI10" s="81"/>
      <c r="BJ10" s="81"/>
      <c r="BK10" s="81"/>
      <c r="BL10" s="81"/>
      <c r="BM10" s="81"/>
      <c r="BN10" s="81"/>
      <c r="BO10" s="81"/>
      <c r="BP10" s="81"/>
      <c r="BQ10" s="81"/>
      <c r="BR10" s="87"/>
    </row>
    <row r="11" spans="1:70" ht="16.5">
      <c r="A11" s="86" t="s">
        <v>526</v>
      </c>
      <c r="B11" s="81">
        <v>2</v>
      </c>
      <c r="C11" s="81">
        <f>SUM(B11)</f>
        <v>2</v>
      </c>
      <c r="D11" s="81">
        <v>2</v>
      </c>
      <c r="E11" s="81">
        <v>2</v>
      </c>
      <c r="F11" s="81">
        <v>2</v>
      </c>
      <c r="G11" s="81">
        <v>2</v>
      </c>
      <c r="H11" s="81">
        <v>2</v>
      </c>
      <c r="I11" s="81">
        <v>2</v>
      </c>
      <c r="J11" s="81">
        <v>2</v>
      </c>
      <c r="K11" s="81">
        <v>2</v>
      </c>
      <c r="L11" s="81">
        <f t="shared" si="1"/>
        <v>16</v>
      </c>
      <c r="M11" s="81">
        <v>2</v>
      </c>
      <c r="N11" s="81">
        <v>2</v>
      </c>
      <c r="O11" s="81">
        <v>2</v>
      </c>
      <c r="P11" s="81">
        <f>SUM(M11:O11)</f>
        <v>6</v>
      </c>
      <c r="Q11" s="81">
        <v>2</v>
      </c>
      <c r="R11" s="81">
        <f>SUM(Q11)</f>
        <v>2</v>
      </c>
      <c r="S11" s="81">
        <v>2</v>
      </c>
      <c r="T11" s="81">
        <f>SUM(S11)</f>
        <v>2</v>
      </c>
      <c r="U11" s="81">
        <f>SUM(T11,R11,P11,L11,C11)</f>
        <v>28</v>
      </c>
      <c r="V11" s="86"/>
      <c r="W11" s="81"/>
      <c r="X11" s="81"/>
      <c r="Y11" s="81"/>
      <c r="Z11" s="81"/>
      <c r="AA11" s="81"/>
      <c r="AB11" s="81"/>
      <c r="AC11" s="81"/>
      <c r="AD11" s="81"/>
      <c r="AE11" s="81"/>
      <c r="AF11" s="81"/>
      <c r="AG11" s="81"/>
      <c r="AH11" s="86"/>
      <c r="AI11" s="81"/>
      <c r="AJ11" s="81"/>
      <c r="AK11" s="81"/>
      <c r="AL11" s="81"/>
      <c r="AM11" s="81"/>
      <c r="AN11" s="81"/>
      <c r="AO11" s="81"/>
      <c r="AP11" s="81"/>
      <c r="AQ11" s="81"/>
      <c r="AR11" s="81"/>
      <c r="AS11" s="81"/>
      <c r="AT11" s="86"/>
      <c r="AU11" s="81"/>
      <c r="AV11" s="81"/>
      <c r="AW11" s="81"/>
      <c r="AX11" s="81"/>
      <c r="AY11" s="81"/>
      <c r="AZ11" s="81"/>
      <c r="BA11" s="81"/>
      <c r="BB11" s="81"/>
      <c r="BC11" s="81"/>
      <c r="BD11" s="81"/>
      <c r="BE11" s="81"/>
      <c r="BF11" s="86"/>
      <c r="BG11" s="81"/>
      <c r="BH11" s="81"/>
      <c r="BI11" s="81"/>
      <c r="BJ11" s="81"/>
      <c r="BK11" s="81"/>
      <c r="BL11" s="81"/>
      <c r="BM11" s="81"/>
      <c r="BN11" s="81"/>
      <c r="BO11" s="81"/>
      <c r="BP11" s="81"/>
      <c r="BQ11" s="81"/>
      <c r="BR11" s="87"/>
    </row>
    <row r="12" spans="1:70" ht="16.5">
      <c r="A12" s="86" t="s">
        <v>527</v>
      </c>
      <c r="B12" s="81">
        <v>5</v>
      </c>
      <c r="C12" s="81">
        <f>SUM(B12)</f>
        <v>5</v>
      </c>
      <c r="D12" s="81">
        <v>5</v>
      </c>
      <c r="E12" s="81">
        <v>5</v>
      </c>
      <c r="F12" s="81">
        <v>5</v>
      </c>
      <c r="G12" s="81">
        <v>5</v>
      </c>
      <c r="H12" s="81">
        <v>5</v>
      </c>
      <c r="I12" s="81">
        <v>5</v>
      </c>
      <c r="J12" s="81">
        <v>5</v>
      </c>
      <c r="K12" s="81">
        <v>5</v>
      </c>
      <c r="L12" s="81">
        <f t="shared" si="1"/>
        <v>40</v>
      </c>
      <c r="M12" s="81">
        <v>5</v>
      </c>
      <c r="N12" s="81">
        <v>5</v>
      </c>
      <c r="O12" s="81">
        <v>5</v>
      </c>
      <c r="P12" s="81">
        <f>SUM(M12:O12)</f>
        <v>15</v>
      </c>
      <c r="Q12" s="81">
        <v>5</v>
      </c>
      <c r="R12" s="81">
        <f>SUM(Q12)</f>
        <v>5</v>
      </c>
      <c r="S12" s="81">
        <v>5</v>
      </c>
      <c r="T12" s="81">
        <f>SUM(S12)</f>
        <v>5</v>
      </c>
      <c r="U12" s="81">
        <f>SUM(T12,R12,P12,L12,C12)</f>
        <v>70</v>
      </c>
      <c r="V12" s="86"/>
      <c r="W12" s="81"/>
      <c r="X12" s="81"/>
      <c r="Y12" s="81"/>
      <c r="Z12" s="81"/>
      <c r="AA12" s="81"/>
      <c r="AB12" s="81"/>
      <c r="AC12" s="81"/>
      <c r="AD12" s="81"/>
      <c r="AE12" s="81"/>
      <c r="AF12" s="81"/>
      <c r="AG12" s="81"/>
      <c r="AH12" s="86"/>
      <c r="AI12" s="81"/>
      <c r="AJ12" s="81"/>
      <c r="AK12" s="81"/>
      <c r="AL12" s="81"/>
      <c r="AM12" s="81"/>
      <c r="AN12" s="81"/>
      <c r="AO12" s="81"/>
      <c r="AP12" s="81"/>
      <c r="AQ12" s="81"/>
      <c r="AR12" s="81"/>
      <c r="AS12" s="81"/>
      <c r="AT12" s="86"/>
      <c r="AU12" s="81"/>
      <c r="AV12" s="81"/>
      <c r="AW12" s="81"/>
      <c r="AX12" s="81"/>
      <c r="AY12" s="81"/>
      <c r="AZ12" s="81"/>
      <c r="BA12" s="81"/>
      <c r="BB12" s="81"/>
      <c r="BC12" s="81"/>
      <c r="BD12" s="81"/>
      <c r="BE12" s="81"/>
      <c r="BF12" s="86"/>
      <c r="BG12" s="81"/>
      <c r="BH12" s="81"/>
      <c r="BI12" s="81"/>
      <c r="BJ12" s="81"/>
      <c r="BK12" s="81"/>
      <c r="BL12" s="81"/>
      <c r="BM12" s="81"/>
      <c r="BN12" s="81"/>
      <c r="BO12" s="81"/>
      <c r="BP12" s="81"/>
      <c r="BQ12" s="81"/>
      <c r="BR12" s="87"/>
    </row>
    <row r="13" spans="1:70" ht="16.5">
      <c r="A13" s="86" t="s">
        <v>528</v>
      </c>
      <c r="B13" s="81"/>
      <c r="C13" s="81"/>
      <c r="D13" s="81">
        <v>10</v>
      </c>
      <c r="E13" s="81">
        <v>10</v>
      </c>
      <c r="F13" s="81">
        <v>10</v>
      </c>
      <c r="G13" s="81">
        <v>10</v>
      </c>
      <c r="H13" s="81">
        <v>10</v>
      </c>
      <c r="I13" s="81">
        <v>10</v>
      </c>
      <c r="J13" s="81">
        <v>10</v>
      </c>
      <c r="K13" s="81">
        <v>10</v>
      </c>
      <c r="L13" s="81">
        <f t="shared" si="1"/>
        <v>80</v>
      </c>
      <c r="M13" s="81"/>
      <c r="N13" s="81"/>
      <c r="O13" s="81"/>
      <c r="P13" s="81"/>
      <c r="Q13" s="81"/>
      <c r="R13" s="81"/>
      <c r="S13" s="81"/>
      <c r="T13" s="81"/>
      <c r="U13" s="81"/>
      <c r="V13" s="86"/>
      <c r="W13" s="81"/>
      <c r="X13" s="81"/>
      <c r="Y13" s="81"/>
      <c r="Z13" s="81"/>
      <c r="AA13" s="81"/>
      <c r="AB13" s="81"/>
      <c r="AC13" s="81"/>
      <c r="AD13" s="81"/>
      <c r="AE13" s="81"/>
      <c r="AF13" s="81"/>
      <c r="AG13" s="81"/>
      <c r="AH13" s="86"/>
      <c r="AI13" s="81"/>
      <c r="AJ13" s="81"/>
      <c r="AK13" s="81"/>
      <c r="AL13" s="81"/>
      <c r="AM13" s="81"/>
      <c r="AN13" s="81"/>
      <c r="AO13" s="81"/>
      <c r="AP13" s="81"/>
      <c r="AQ13" s="81"/>
      <c r="AR13" s="81"/>
      <c r="AS13" s="81"/>
      <c r="AT13" s="86"/>
      <c r="AU13" s="81"/>
      <c r="AV13" s="81"/>
      <c r="AW13" s="81"/>
      <c r="AX13" s="81"/>
      <c r="AY13" s="81"/>
      <c r="AZ13" s="81"/>
      <c r="BA13" s="81"/>
      <c r="BB13" s="81"/>
      <c r="BC13" s="81"/>
      <c r="BD13" s="81"/>
      <c r="BE13" s="81"/>
      <c r="BF13" s="86"/>
      <c r="BG13" s="81"/>
      <c r="BH13" s="81"/>
      <c r="BI13" s="81"/>
      <c r="BJ13" s="81"/>
      <c r="BK13" s="81"/>
      <c r="BL13" s="81"/>
      <c r="BM13" s="81"/>
      <c r="BN13" s="81"/>
      <c r="BO13" s="81"/>
      <c r="BP13" s="81"/>
      <c r="BQ13" s="81"/>
      <c r="BR13" s="87"/>
    </row>
    <row r="14" spans="1:71" ht="16.5">
      <c r="A14" s="86" t="s">
        <v>529</v>
      </c>
      <c r="B14" s="81">
        <f>SUM(B9:B13)</f>
        <v>49</v>
      </c>
      <c r="C14" s="81">
        <f aca="true" t="shared" si="2" ref="C14:K14">SUM(C9:C13)</f>
        <v>49</v>
      </c>
      <c r="D14" s="81">
        <f t="shared" si="2"/>
        <v>59</v>
      </c>
      <c r="E14" s="81">
        <f t="shared" si="2"/>
        <v>59</v>
      </c>
      <c r="F14" s="81">
        <f t="shared" si="2"/>
        <v>59</v>
      </c>
      <c r="G14" s="81">
        <f t="shared" si="2"/>
        <v>59</v>
      </c>
      <c r="H14" s="81">
        <f t="shared" si="2"/>
        <v>59</v>
      </c>
      <c r="I14" s="81">
        <f t="shared" si="2"/>
        <v>59</v>
      </c>
      <c r="J14" s="81">
        <f t="shared" si="2"/>
        <v>59</v>
      </c>
      <c r="K14" s="81">
        <f t="shared" si="2"/>
        <v>59</v>
      </c>
      <c r="L14" s="81">
        <f t="shared" si="1"/>
        <v>472</v>
      </c>
      <c r="M14" s="81">
        <f>SUM(M9:M12)</f>
        <v>45</v>
      </c>
      <c r="N14" s="81">
        <f>SUM(N9:N12)</f>
        <v>47</v>
      </c>
      <c r="O14" s="81">
        <f>SUM(O9:O12)</f>
        <v>45</v>
      </c>
      <c r="P14" s="81">
        <f>SUM(M14:O14)</f>
        <v>137</v>
      </c>
      <c r="Q14" s="81">
        <f>SUM(Q9:Q12)</f>
        <v>49</v>
      </c>
      <c r="R14" s="81">
        <f>SUM(Q14)</f>
        <v>49</v>
      </c>
      <c r="S14" s="81">
        <f>SUM(S9:S12)</f>
        <v>47</v>
      </c>
      <c r="T14" s="81">
        <f>SUM(S14)</f>
        <v>47</v>
      </c>
      <c r="U14" s="81">
        <f>SUM(T14,R14,P14,L14,C14)</f>
        <v>754</v>
      </c>
      <c r="V14" s="86"/>
      <c r="W14" s="81"/>
      <c r="X14" s="81"/>
      <c r="Y14" s="81"/>
      <c r="Z14" s="81"/>
      <c r="AA14" s="81"/>
      <c r="AB14" s="81"/>
      <c r="AC14" s="81"/>
      <c r="AD14" s="81"/>
      <c r="AE14" s="81"/>
      <c r="AF14" s="81"/>
      <c r="AG14" s="81"/>
      <c r="AH14" s="86"/>
      <c r="AI14" s="81"/>
      <c r="AJ14" s="81"/>
      <c r="AK14" s="81"/>
      <c r="AL14" s="81"/>
      <c r="AM14" s="81"/>
      <c r="AN14" s="81"/>
      <c r="AO14" s="81"/>
      <c r="AP14" s="81"/>
      <c r="AQ14" s="81"/>
      <c r="AR14" s="81"/>
      <c r="AS14" s="81"/>
      <c r="AT14" s="86"/>
      <c r="AU14" s="81"/>
      <c r="AV14" s="81"/>
      <c r="AW14" s="81"/>
      <c r="AX14" s="81"/>
      <c r="AY14" s="81"/>
      <c r="AZ14" s="81"/>
      <c r="BA14" s="81"/>
      <c r="BB14" s="81"/>
      <c r="BC14" s="81"/>
      <c r="BD14" s="81"/>
      <c r="BE14" s="81"/>
      <c r="BF14" s="86"/>
      <c r="BG14" s="81"/>
      <c r="BH14" s="81"/>
      <c r="BI14" s="81"/>
      <c r="BJ14" s="81"/>
      <c r="BK14" s="81"/>
      <c r="BL14" s="81"/>
      <c r="BM14" s="81"/>
      <c r="BN14" s="81"/>
      <c r="BO14" s="81"/>
      <c r="BP14" s="81"/>
      <c r="BQ14" s="81"/>
      <c r="BR14" s="87"/>
      <c r="BS14" s="88"/>
    </row>
    <row r="15" spans="21:71" ht="16.5">
      <c r="U15" s="81"/>
      <c r="V15" s="86"/>
      <c r="W15" s="81"/>
      <c r="X15" s="81"/>
      <c r="Y15" s="81"/>
      <c r="Z15" s="81"/>
      <c r="AA15" s="81"/>
      <c r="AB15" s="81"/>
      <c r="AC15" s="81"/>
      <c r="AD15" s="81"/>
      <c r="AE15" s="81"/>
      <c r="AF15" s="81"/>
      <c r="AG15" s="81"/>
      <c r="AH15" s="86"/>
      <c r="AI15" s="81"/>
      <c r="AJ15" s="81"/>
      <c r="AK15" s="81"/>
      <c r="AL15" s="81"/>
      <c r="AM15" s="81"/>
      <c r="AN15" s="81"/>
      <c r="AO15" s="81"/>
      <c r="AP15" s="81"/>
      <c r="AQ15" s="81"/>
      <c r="AR15" s="81"/>
      <c r="AS15" s="81"/>
      <c r="AT15" s="86"/>
      <c r="AU15" s="81"/>
      <c r="AV15" s="81"/>
      <c r="AW15" s="81"/>
      <c r="AX15" s="81"/>
      <c r="AY15" s="81"/>
      <c r="AZ15" s="81"/>
      <c r="BA15" s="81"/>
      <c r="BB15" s="81"/>
      <c r="BC15" s="81"/>
      <c r="BD15" s="81"/>
      <c r="BE15" s="81"/>
      <c r="BF15" s="86"/>
      <c r="BG15" s="81"/>
      <c r="BH15" s="81"/>
      <c r="BI15" s="81"/>
      <c r="BJ15" s="81"/>
      <c r="BK15" s="81"/>
      <c r="BL15" s="81"/>
      <c r="BM15" s="81"/>
      <c r="BN15" s="81"/>
      <c r="BO15" s="81"/>
      <c r="BP15" s="81"/>
      <c r="BQ15" s="81"/>
      <c r="BR15" s="87"/>
      <c r="BS15" s="88"/>
    </row>
    <row r="16" spans="1:71" ht="16.5">
      <c r="A16" s="86" t="s">
        <v>290</v>
      </c>
      <c r="B16" s="81">
        <v>10</v>
      </c>
      <c r="C16" s="81">
        <f>SUM(B16)</f>
        <v>10</v>
      </c>
      <c r="D16" s="81">
        <v>10</v>
      </c>
      <c r="E16" s="81">
        <v>10</v>
      </c>
      <c r="F16" s="81">
        <v>10</v>
      </c>
      <c r="G16" s="81">
        <v>10</v>
      </c>
      <c r="H16" s="81">
        <v>10</v>
      </c>
      <c r="I16" s="81">
        <v>10</v>
      </c>
      <c r="J16" s="81">
        <v>10</v>
      </c>
      <c r="K16" s="81">
        <v>10</v>
      </c>
      <c r="L16" s="81">
        <f>SUM(D16:K16)</f>
        <v>80</v>
      </c>
      <c r="M16" s="81">
        <v>8</v>
      </c>
      <c r="N16" s="81">
        <v>8</v>
      </c>
      <c r="O16" s="81">
        <v>8</v>
      </c>
      <c r="P16" s="81">
        <f>SUM(M16:O16)</f>
        <v>24</v>
      </c>
      <c r="Q16" s="81">
        <v>8</v>
      </c>
      <c r="R16" s="81">
        <f>Q16</f>
        <v>8</v>
      </c>
      <c r="S16" s="81">
        <v>8</v>
      </c>
      <c r="T16" s="81">
        <f>SUM(S16)</f>
        <v>8</v>
      </c>
      <c r="U16" s="81">
        <f>SUM(T16,R16,P16,L16,C16)</f>
        <v>130</v>
      </c>
      <c r="V16" s="86"/>
      <c r="W16" s="81"/>
      <c r="X16" s="81"/>
      <c r="Y16" s="81"/>
      <c r="Z16" s="81"/>
      <c r="AA16" s="81"/>
      <c r="AB16" s="81"/>
      <c r="AC16" s="81"/>
      <c r="AD16" s="81"/>
      <c r="AE16" s="81"/>
      <c r="AF16" s="81"/>
      <c r="AG16" s="81"/>
      <c r="AH16" s="86"/>
      <c r="AI16" s="81"/>
      <c r="AJ16" s="81"/>
      <c r="AK16" s="81"/>
      <c r="AL16" s="81"/>
      <c r="AM16" s="81"/>
      <c r="AN16" s="81"/>
      <c r="AO16" s="81"/>
      <c r="AP16" s="81"/>
      <c r="AQ16" s="81"/>
      <c r="AR16" s="81"/>
      <c r="AS16" s="81"/>
      <c r="AT16" s="86"/>
      <c r="AU16" s="81"/>
      <c r="AV16" s="81"/>
      <c r="AW16" s="81"/>
      <c r="AX16" s="81"/>
      <c r="AY16" s="81"/>
      <c r="AZ16" s="81"/>
      <c r="BA16" s="81"/>
      <c r="BB16" s="81"/>
      <c r="BC16" s="81"/>
      <c r="BD16" s="81"/>
      <c r="BE16" s="81"/>
      <c r="BF16" s="86"/>
      <c r="BG16" s="81"/>
      <c r="BH16" s="81"/>
      <c r="BI16" s="81"/>
      <c r="BJ16" s="81"/>
      <c r="BK16" s="81"/>
      <c r="BL16" s="81"/>
      <c r="BM16" s="81"/>
      <c r="BN16" s="81"/>
      <c r="BO16" s="81"/>
      <c r="BP16" s="81"/>
      <c r="BQ16" s="81"/>
      <c r="BR16" s="87"/>
      <c r="BS16" s="88"/>
    </row>
    <row r="17" spans="1:71" ht="16.5">
      <c r="A17" s="86" t="s">
        <v>530</v>
      </c>
      <c r="B17" s="81">
        <v>60</v>
      </c>
      <c r="C17" s="81">
        <f>SUM(B17)</f>
        <v>60</v>
      </c>
      <c r="D17" s="81">
        <v>40</v>
      </c>
      <c r="E17" s="81">
        <v>15</v>
      </c>
      <c r="F17" s="81">
        <v>15</v>
      </c>
      <c r="G17" s="81">
        <v>15</v>
      </c>
      <c r="H17" s="81">
        <v>40</v>
      </c>
      <c r="I17" s="81">
        <v>15</v>
      </c>
      <c r="J17" s="81">
        <v>15</v>
      </c>
      <c r="K17" s="81">
        <v>15</v>
      </c>
      <c r="L17" s="81">
        <f>SUM(D17:K17)</f>
        <v>170</v>
      </c>
      <c r="M17" s="81">
        <v>40</v>
      </c>
      <c r="N17" s="81">
        <v>12</v>
      </c>
      <c r="O17" s="81">
        <v>12</v>
      </c>
      <c r="P17" s="81">
        <f>SUM(M17:O17)</f>
        <v>64</v>
      </c>
      <c r="Q17" s="81">
        <v>12</v>
      </c>
      <c r="R17" s="81">
        <f>SUM(Q17)</f>
        <v>12</v>
      </c>
      <c r="S17" s="81">
        <v>12</v>
      </c>
      <c r="T17" s="81">
        <f>SUM(S17)</f>
        <v>12</v>
      </c>
      <c r="U17" s="81">
        <f>SUM(T17,R17,P17,L17,C17)</f>
        <v>318</v>
      </c>
      <c r="V17" s="86"/>
      <c r="W17" s="81"/>
      <c r="X17" s="81"/>
      <c r="Y17" s="81"/>
      <c r="Z17" s="81"/>
      <c r="AA17" s="81"/>
      <c r="AB17" s="81"/>
      <c r="AC17" s="81"/>
      <c r="AD17" s="81"/>
      <c r="AE17" s="81"/>
      <c r="AF17" s="81"/>
      <c r="AG17" s="81"/>
      <c r="AH17" s="86"/>
      <c r="AI17" s="81"/>
      <c r="AJ17" s="81"/>
      <c r="AK17" s="81"/>
      <c r="AL17" s="81"/>
      <c r="AM17" s="81"/>
      <c r="AN17" s="81"/>
      <c r="AO17" s="81"/>
      <c r="AP17" s="81"/>
      <c r="AQ17" s="81"/>
      <c r="AR17" s="81"/>
      <c r="AS17" s="81"/>
      <c r="AT17" s="86"/>
      <c r="AU17" s="81"/>
      <c r="AV17" s="81"/>
      <c r="AW17" s="81"/>
      <c r="AX17" s="81"/>
      <c r="AY17" s="81"/>
      <c r="AZ17" s="81"/>
      <c r="BA17" s="81"/>
      <c r="BB17" s="81"/>
      <c r="BC17" s="81"/>
      <c r="BD17" s="81"/>
      <c r="BE17" s="81"/>
      <c r="BF17" s="86"/>
      <c r="BG17" s="81"/>
      <c r="BH17" s="81"/>
      <c r="BI17" s="81"/>
      <c r="BJ17" s="81"/>
      <c r="BK17" s="81"/>
      <c r="BL17" s="81"/>
      <c r="BM17" s="81"/>
      <c r="BN17" s="81"/>
      <c r="BO17" s="81"/>
      <c r="BP17" s="81"/>
      <c r="BQ17" s="81"/>
      <c r="BR17" s="87"/>
      <c r="BS17" s="88"/>
    </row>
    <row r="18" spans="1:71" ht="16.5">
      <c r="A18" s="86" t="s">
        <v>531</v>
      </c>
      <c r="B18" s="81">
        <f>SUM(B16:B17)</f>
        <v>70</v>
      </c>
      <c r="C18" s="81">
        <f aca="true" t="shared" si="3" ref="C18:U18">SUM(C16:C17)</f>
        <v>70</v>
      </c>
      <c r="D18" s="81">
        <f t="shared" si="3"/>
        <v>50</v>
      </c>
      <c r="E18" s="81">
        <f t="shared" si="3"/>
        <v>25</v>
      </c>
      <c r="F18" s="81">
        <f t="shared" si="3"/>
        <v>25</v>
      </c>
      <c r="G18" s="81">
        <f t="shared" si="3"/>
        <v>25</v>
      </c>
      <c r="H18" s="81">
        <f t="shared" si="3"/>
        <v>50</v>
      </c>
      <c r="I18" s="81">
        <f t="shared" si="3"/>
        <v>25</v>
      </c>
      <c r="J18" s="81">
        <f t="shared" si="3"/>
        <v>25</v>
      </c>
      <c r="K18" s="81">
        <f t="shared" si="3"/>
        <v>25</v>
      </c>
      <c r="L18" s="81">
        <f t="shared" si="3"/>
        <v>250</v>
      </c>
      <c r="M18" s="81">
        <f t="shared" si="3"/>
        <v>48</v>
      </c>
      <c r="N18" s="81">
        <f t="shared" si="3"/>
        <v>20</v>
      </c>
      <c r="O18" s="81">
        <f t="shared" si="3"/>
        <v>20</v>
      </c>
      <c r="P18" s="81">
        <f t="shared" si="3"/>
        <v>88</v>
      </c>
      <c r="Q18" s="81">
        <f t="shared" si="3"/>
        <v>20</v>
      </c>
      <c r="R18" s="81">
        <f t="shared" si="3"/>
        <v>20</v>
      </c>
      <c r="S18" s="81">
        <f t="shared" si="3"/>
        <v>20</v>
      </c>
      <c r="T18" s="81">
        <f t="shared" si="3"/>
        <v>20</v>
      </c>
      <c r="U18" s="81">
        <f t="shared" si="3"/>
        <v>448</v>
      </c>
      <c r="V18" s="86"/>
      <c r="W18" s="81"/>
      <c r="X18" s="81"/>
      <c r="Y18" s="81"/>
      <c r="Z18" s="81"/>
      <c r="AA18" s="81"/>
      <c r="AB18" s="81"/>
      <c r="AC18" s="81"/>
      <c r="AD18" s="81"/>
      <c r="AE18" s="81"/>
      <c r="AF18" s="81"/>
      <c r="AG18" s="81"/>
      <c r="AH18" s="86"/>
      <c r="AI18" s="81"/>
      <c r="AJ18" s="81"/>
      <c r="AK18" s="81"/>
      <c r="AL18" s="81"/>
      <c r="AM18" s="81"/>
      <c r="AN18" s="81"/>
      <c r="AO18" s="81"/>
      <c r="AP18" s="81"/>
      <c r="AQ18" s="81"/>
      <c r="AR18" s="81"/>
      <c r="AS18" s="81"/>
      <c r="AT18" s="86"/>
      <c r="AU18" s="81"/>
      <c r="AV18" s="81"/>
      <c r="AW18" s="81"/>
      <c r="AX18" s="81"/>
      <c r="AY18" s="81"/>
      <c r="AZ18" s="81"/>
      <c r="BA18" s="81"/>
      <c r="BB18" s="81"/>
      <c r="BC18" s="81"/>
      <c r="BD18" s="81"/>
      <c r="BE18" s="81"/>
      <c r="BF18" s="86"/>
      <c r="BG18" s="81"/>
      <c r="BH18" s="81"/>
      <c r="BI18" s="81"/>
      <c r="BJ18" s="81"/>
      <c r="BK18" s="81"/>
      <c r="BL18" s="81"/>
      <c r="BM18" s="81"/>
      <c r="BN18" s="81"/>
      <c r="BO18" s="81"/>
      <c r="BP18" s="81"/>
      <c r="BQ18" s="81"/>
      <c r="BR18" s="87"/>
      <c r="BS18" s="88"/>
    </row>
    <row r="19" spans="1:70" ht="16.5">
      <c r="A19" s="81"/>
      <c r="B19" s="81"/>
      <c r="C19" s="81"/>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81"/>
      <c r="BJ19" s="81"/>
      <c r="BK19" s="81"/>
      <c r="BL19" s="81"/>
      <c r="BM19" s="81"/>
      <c r="BN19" s="81"/>
      <c r="BO19" s="81"/>
      <c r="BP19" s="81"/>
      <c r="BQ19" s="81"/>
      <c r="BR19" s="87"/>
    </row>
    <row r="20" spans="1:71" ht="16.5">
      <c r="A20" s="86" t="s">
        <v>532</v>
      </c>
      <c r="B20" s="81">
        <f aca="true" t="shared" si="4" ref="B20:U20">B7-B14-B18</f>
        <v>142</v>
      </c>
      <c r="C20" s="81">
        <f t="shared" si="4"/>
        <v>142</v>
      </c>
      <c r="D20" s="81">
        <f t="shared" si="4"/>
        <v>152</v>
      </c>
      <c r="E20" s="81">
        <f t="shared" si="4"/>
        <v>177</v>
      </c>
      <c r="F20" s="81">
        <f t="shared" si="4"/>
        <v>177</v>
      </c>
      <c r="G20" s="81">
        <f t="shared" si="4"/>
        <v>177</v>
      </c>
      <c r="H20" s="81">
        <f t="shared" si="4"/>
        <v>152</v>
      </c>
      <c r="I20" s="81">
        <f t="shared" si="4"/>
        <v>177</v>
      </c>
      <c r="J20" s="81">
        <f t="shared" si="4"/>
        <v>177</v>
      </c>
      <c r="K20" s="81">
        <f t="shared" si="4"/>
        <v>177</v>
      </c>
      <c r="L20" s="81">
        <f t="shared" si="4"/>
        <v>1366</v>
      </c>
      <c r="M20" s="81">
        <f t="shared" si="4"/>
        <v>168</v>
      </c>
      <c r="N20" s="81">
        <f t="shared" si="4"/>
        <v>194</v>
      </c>
      <c r="O20" s="81">
        <f t="shared" si="4"/>
        <v>196</v>
      </c>
      <c r="P20" s="81">
        <f t="shared" si="4"/>
        <v>558</v>
      </c>
      <c r="Q20" s="81">
        <f t="shared" si="4"/>
        <v>192</v>
      </c>
      <c r="R20" s="81">
        <f t="shared" si="4"/>
        <v>192</v>
      </c>
      <c r="S20" s="81">
        <f t="shared" si="4"/>
        <v>194</v>
      </c>
      <c r="T20" s="81">
        <f t="shared" si="4"/>
        <v>194</v>
      </c>
      <c r="U20" s="81">
        <f t="shared" si="4"/>
        <v>2452</v>
      </c>
      <c r="V20" s="86"/>
      <c r="W20" s="81"/>
      <c r="X20" s="81"/>
      <c r="Y20" s="81"/>
      <c r="Z20" s="81"/>
      <c r="AA20" s="81"/>
      <c r="AB20" s="81"/>
      <c r="AC20" s="81"/>
      <c r="AD20" s="81"/>
      <c r="AE20" s="81"/>
      <c r="AF20" s="81"/>
      <c r="AG20" s="81"/>
      <c r="AH20" s="86"/>
      <c r="AI20" s="81"/>
      <c r="AJ20" s="81"/>
      <c r="AK20" s="81"/>
      <c r="AL20" s="81"/>
      <c r="AM20" s="81"/>
      <c r="AN20" s="81"/>
      <c r="AO20" s="81"/>
      <c r="AP20" s="81"/>
      <c r="AQ20" s="81"/>
      <c r="AR20" s="81"/>
      <c r="AS20" s="81"/>
      <c r="AT20" s="86"/>
      <c r="AU20" s="81"/>
      <c r="AV20" s="81"/>
      <c r="AW20" s="81"/>
      <c r="AX20" s="81"/>
      <c r="AY20" s="81"/>
      <c r="AZ20" s="81"/>
      <c r="BA20" s="81"/>
      <c r="BB20" s="81"/>
      <c r="BC20" s="81"/>
      <c r="BD20" s="81"/>
      <c r="BE20" s="81"/>
      <c r="BF20" s="86"/>
      <c r="BG20" s="81"/>
      <c r="BH20" s="81"/>
      <c r="BI20" s="81"/>
      <c r="BJ20" s="81"/>
      <c r="BK20" s="81"/>
      <c r="BL20" s="81"/>
      <c r="BM20" s="81"/>
      <c r="BN20" s="81"/>
      <c r="BO20" s="81"/>
      <c r="BP20" s="81"/>
      <c r="BQ20" s="81"/>
      <c r="BR20" s="87"/>
      <c r="BS20" s="88"/>
    </row>
    <row r="21" spans="1:71" ht="16.5">
      <c r="A21" s="86"/>
      <c r="B21" s="81"/>
      <c r="C21" s="81"/>
      <c r="D21" s="81"/>
      <c r="E21" s="81"/>
      <c r="F21" s="81"/>
      <c r="G21" s="81"/>
      <c r="H21" s="81"/>
      <c r="I21" s="81"/>
      <c r="J21" s="81"/>
      <c r="K21" s="81"/>
      <c r="L21" s="81"/>
      <c r="M21" s="81"/>
      <c r="N21" s="81"/>
      <c r="O21" s="81"/>
      <c r="P21" s="81"/>
      <c r="Q21" s="81"/>
      <c r="R21" s="81"/>
      <c r="S21" s="81"/>
      <c r="T21" s="81"/>
      <c r="U21" s="81"/>
      <c r="V21" s="86"/>
      <c r="W21" s="81"/>
      <c r="X21" s="81"/>
      <c r="Y21" s="81"/>
      <c r="Z21" s="81"/>
      <c r="AA21" s="81"/>
      <c r="AB21" s="81"/>
      <c r="AC21" s="81"/>
      <c r="AD21" s="81"/>
      <c r="AE21" s="81"/>
      <c r="AF21" s="81"/>
      <c r="AG21" s="81"/>
      <c r="AH21" s="86"/>
      <c r="AI21" s="81"/>
      <c r="AJ21" s="81"/>
      <c r="AK21" s="81"/>
      <c r="AL21" s="81"/>
      <c r="AM21" s="81"/>
      <c r="AN21" s="81"/>
      <c r="AO21" s="81"/>
      <c r="AP21" s="81"/>
      <c r="AQ21" s="81"/>
      <c r="AR21" s="81"/>
      <c r="AS21" s="81"/>
      <c r="AT21" s="86"/>
      <c r="AU21" s="81"/>
      <c r="AV21" s="81"/>
      <c r="AW21" s="81"/>
      <c r="AX21" s="81"/>
      <c r="AY21" s="81"/>
      <c r="AZ21" s="81"/>
      <c r="BA21" s="81"/>
      <c r="BB21" s="81"/>
      <c r="BC21" s="81"/>
      <c r="BD21" s="81"/>
      <c r="BE21" s="81"/>
      <c r="BF21" s="86"/>
      <c r="BG21" s="81"/>
      <c r="BH21" s="81"/>
      <c r="BI21" s="81"/>
      <c r="BJ21" s="81"/>
      <c r="BK21" s="81"/>
      <c r="BL21" s="81"/>
      <c r="BM21" s="81"/>
      <c r="BN21" s="81"/>
      <c r="BO21" s="81"/>
      <c r="BP21" s="81"/>
      <c r="BQ21" s="81"/>
      <c r="BR21" s="87"/>
      <c r="BS21" s="88"/>
    </row>
    <row r="22" spans="1:71" ht="16.5">
      <c r="A22" s="86"/>
      <c r="B22" s="81"/>
      <c r="C22" s="81"/>
      <c r="D22" s="81"/>
      <c r="E22" s="81"/>
      <c r="F22" s="81"/>
      <c r="G22" s="81"/>
      <c r="H22" s="81"/>
      <c r="I22" s="81"/>
      <c r="J22" s="81"/>
      <c r="K22" s="81"/>
      <c r="L22" s="81"/>
      <c r="M22" s="81"/>
      <c r="N22" s="81"/>
      <c r="O22" s="81"/>
      <c r="P22" s="81"/>
      <c r="Q22" s="81"/>
      <c r="R22" s="81"/>
      <c r="S22" s="81"/>
      <c r="T22" s="81"/>
      <c r="U22" s="81"/>
      <c r="V22" s="86"/>
      <c r="W22" s="81"/>
      <c r="X22" s="81"/>
      <c r="Y22" s="81"/>
      <c r="Z22" s="81"/>
      <c r="AA22" s="81"/>
      <c r="AB22" s="81"/>
      <c r="AC22" s="81"/>
      <c r="AD22" s="81"/>
      <c r="AE22" s="81"/>
      <c r="AF22" s="81"/>
      <c r="AG22" s="81"/>
      <c r="AH22" s="86"/>
      <c r="AI22" s="81"/>
      <c r="AJ22" s="81"/>
      <c r="AK22" s="81"/>
      <c r="AL22" s="81"/>
      <c r="AM22" s="81"/>
      <c r="AN22" s="81"/>
      <c r="AO22" s="81"/>
      <c r="AP22" s="81"/>
      <c r="AQ22" s="81"/>
      <c r="AR22" s="81"/>
      <c r="AS22" s="81"/>
      <c r="AT22" s="86"/>
      <c r="AU22" s="81"/>
      <c r="AV22" s="81"/>
      <c r="AW22" s="81"/>
      <c r="AX22" s="81"/>
      <c r="AY22" s="81"/>
      <c r="AZ22" s="81"/>
      <c r="BA22" s="81"/>
      <c r="BB22" s="81"/>
      <c r="BC22" s="81"/>
      <c r="BD22" s="81"/>
      <c r="BE22" s="81"/>
      <c r="BF22" s="86"/>
      <c r="BG22" s="81"/>
      <c r="BH22" s="81"/>
      <c r="BI22" s="81"/>
      <c r="BJ22" s="81"/>
      <c r="BK22" s="81"/>
      <c r="BL22" s="81"/>
      <c r="BM22" s="81"/>
      <c r="BN22" s="81"/>
      <c r="BO22" s="81"/>
      <c r="BP22" s="81"/>
      <c r="BQ22" s="81"/>
      <c r="BR22" s="87"/>
      <c r="BS22" s="88"/>
    </row>
    <row r="23" spans="1:70" ht="16.5">
      <c r="A23" s="86"/>
      <c r="B23" s="81"/>
      <c r="C23" s="81"/>
      <c r="D23" s="81"/>
      <c r="E23" s="81"/>
      <c r="F23" s="81"/>
      <c r="G23" s="81"/>
      <c r="H23" s="81"/>
      <c r="I23" s="81"/>
      <c r="J23" s="81"/>
      <c r="K23" s="81"/>
      <c r="L23" s="81"/>
      <c r="M23" s="81"/>
      <c r="N23" s="81"/>
      <c r="O23" s="81"/>
      <c r="P23" s="81"/>
      <c r="Q23" s="81"/>
      <c r="R23" s="81"/>
      <c r="S23" s="81"/>
      <c r="T23" s="81"/>
      <c r="U23" s="81"/>
      <c r="V23" s="86"/>
      <c r="W23" s="81"/>
      <c r="X23" s="81"/>
      <c r="Y23" s="81"/>
      <c r="Z23" s="81"/>
      <c r="AA23" s="81"/>
      <c r="AB23" s="81"/>
      <c r="AC23" s="81"/>
      <c r="AD23" s="89"/>
      <c r="AE23" s="81"/>
      <c r="AF23" s="81"/>
      <c r="AG23" s="81"/>
      <c r="AH23" s="86"/>
      <c r="AI23" s="81"/>
      <c r="AJ23" s="81"/>
      <c r="AK23" s="81"/>
      <c r="AL23" s="81"/>
      <c r="AM23" s="81"/>
      <c r="AN23" s="81"/>
      <c r="AO23" s="81"/>
      <c r="AP23" s="81"/>
      <c r="AQ23" s="81"/>
      <c r="AR23" s="81"/>
      <c r="AS23" s="81"/>
      <c r="AT23" s="86"/>
      <c r="AU23" s="81"/>
      <c r="AV23" s="81"/>
      <c r="AW23" s="81"/>
      <c r="AX23" s="81"/>
      <c r="AY23" s="81"/>
      <c r="AZ23" s="81"/>
      <c r="BA23" s="81"/>
      <c r="BB23" s="81"/>
      <c r="BC23" s="81"/>
      <c r="BD23" s="81"/>
      <c r="BE23" s="81"/>
      <c r="BF23" s="86"/>
      <c r="BG23" s="81"/>
      <c r="BH23" s="81"/>
      <c r="BI23" s="81"/>
      <c r="BJ23" s="81"/>
      <c r="BK23" s="81"/>
      <c r="BL23" s="81"/>
      <c r="BM23" s="81"/>
      <c r="BN23" s="81"/>
      <c r="BO23" s="81"/>
      <c r="BP23" s="81"/>
      <c r="BQ23" s="81"/>
      <c r="BR23" s="87"/>
    </row>
    <row r="24" spans="1:70" ht="16.5">
      <c r="A24" s="86"/>
      <c r="B24" s="81"/>
      <c r="C24" s="81"/>
      <c r="D24" s="81"/>
      <c r="E24" s="81"/>
      <c r="F24" s="81"/>
      <c r="G24" s="81"/>
      <c r="H24" s="81"/>
      <c r="I24" s="81"/>
      <c r="J24" s="81"/>
      <c r="K24" s="81"/>
      <c r="L24" s="81"/>
      <c r="M24" s="81"/>
      <c r="N24" s="81"/>
      <c r="O24" s="81"/>
      <c r="P24" s="81"/>
      <c r="Q24" s="81"/>
      <c r="R24" s="81"/>
      <c r="S24" s="81"/>
      <c r="T24" s="81"/>
      <c r="U24" s="81"/>
      <c r="V24" s="86"/>
      <c r="W24" s="81"/>
      <c r="X24" s="81"/>
      <c r="Y24" s="81"/>
      <c r="Z24" s="81"/>
      <c r="AA24" s="81"/>
      <c r="AB24" s="81"/>
      <c r="AC24" s="81"/>
      <c r="AD24" s="81"/>
      <c r="AE24" s="81"/>
      <c r="AF24" s="81"/>
      <c r="AG24" s="81"/>
      <c r="AH24" s="86"/>
      <c r="AI24" s="81"/>
      <c r="AJ24" s="81"/>
      <c r="AK24" s="81"/>
      <c r="AL24" s="81"/>
      <c r="AM24" s="81"/>
      <c r="AN24" s="81"/>
      <c r="AO24" s="81"/>
      <c r="AP24" s="81"/>
      <c r="AQ24" s="81"/>
      <c r="AR24" s="81"/>
      <c r="AS24" s="81"/>
      <c r="AT24" s="86"/>
      <c r="AU24" s="81"/>
      <c r="AV24" s="81"/>
      <c r="AW24" s="81"/>
      <c r="AX24" s="81"/>
      <c r="AY24" s="81"/>
      <c r="AZ24" s="81"/>
      <c r="BA24" s="81"/>
      <c r="BB24" s="81"/>
      <c r="BC24" s="81"/>
      <c r="BD24" s="81"/>
      <c r="BE24" s="81"/>
      <c r="BF24" s="86"/>
      <c r="BG24" s="81"/>
      <c r="BH24" s="81"/>
      <c r="BI24" s="81"/>
      <c r="BJ24" s="81"/>
      <c r="BK24" s="81"/>
      <c r="BL24" s="81"/>
      <c r="BM24" s="81"/>
      <c r="BN24" s="81"/>
      <c r="BO24" s="81"/>
      <c r="BP24" s="81"/>
      <c r="BQ24" s="81"/>
      <c r="BR24" s="87"/>
    </row>
    <row r="25" spans="1:70" s="91" customFormat="1" ht="16.5">
      <c r="A25" s="90"/>
      <c r="B25" s="89"/>
      <c r="C25" s="81"/>
      <c r="D25" s="89"/>
      <c r="E25" s="89"/>
      <c r="F25" s="89"/>
      <c r="G25" s="89"/>
      <c r="H25" s="89"/>
      <c r="I25" s="89"/>
      <c r="J25" s="89"/>
      <c r="K25" s="89"/>
      <c r="L25" s="81"/>
      <c r="M25" s="89"/>
      <c r="N25" s="89"/>
      <c r="O25" s="89"/>
      <c r="P25" s="81"/>
      <c r="Q25" s="89"/>
      <c r="R25" s="81"/>
      <c r="S25" s="89"/>
      <c r="T25" s="81"/>
      <c r="U25" s="81"/>
      <c r="V25" s="90"/>
      <c r="W25" s="89"/>
      <c r="X25" s="89"/>
      <c r="Y25" s="89"/>
      <c r="Z25" s="89"/>
      <c r="AA25" s="89"/>
      <c r="AB25" s="89"/>
      <c r="AC25" s="89"/>
      <c r="AD25" s="89"/>
      <c r="AE25" s="89"/>
      <c r="AF25" s="89"/>
      <c r="AG25" s="89"/>
      <c r="AH25" s="90"/>
      <c r="AI25" s="89"/>
      <c r="AJ25" s="89"/>
      <c r="AK25" s="89"/>
      <c r="AL25" s="89"/>
      <c r="AM25" s="89"/>
      <c r="AN25" s="89"/>
      <c r="AO25" s="89"/>
      <c r="AP25" s="89"/>
      <c r="AQ25" s="89"/>
      <c r="AR25" s="89"/>
      <c r="AS25" s="89"/>
      <c r="AT25" s="90"/>
      <c r="AU25" s="89"/>
      <c r="AV25" s="89"/>
      <c r="AW25" s="89"/>
      <c r="AX25" s="89"/>
      <c r="AY25" s="89"/>
      <c r="AZ25" s="89"/>
      <c r="BA25" s="89"/>
      <c r="BB25" s="89"/>
      <c r="BC25" s="89"/>
      <c r="BD25" s="89"/>
      <c r="BE25" s="89"/>
      <c r="BF25" s="90"/>
      <c r="BG25" s="89"/>
      <c r="BH25" s="89"/>
      <c r="BI25" s="89"/>
      <c r="BJ25" s="89"/>
      <c r="BK25" s="89"/>
      <c r="BL25" s="89"/>
      <c r="BM25" s="89"/>
      <c r="BN25" s="89"/>
      <c r="BO25" s="89"/>
      <c r="BP25" s="89"/>
      <c r="BQ25" s="89"/>
      <c r="BR25" s="87"/>
    </row>
    <row r="26" spans="22:70" ht="16.5">
      <c r="V26" s="86"/>
      <c r="W26" s="81"/>
      <c r="X26" s="81"/>
      <c r="Y26" s="81"/>
      <c r="Z26" s="81"/>
      <c r="AA26" s="81"/>
      <c r="AB26" s="81"/>
      <c r="AC26" s="81"/>
      <c r="AD26" s="81"/>
      <c r="AE26" s="81"/>
      <c r="AF26" s="81"/>
      <c r="AG26" s="81"/>
      <c r="AH26" s="86"/>
      <c r="AI26" s="81"/>
      <c r="AJ26" s="81"/>
      <c r="AK26" s="81"/>
      <c r="AL26" s="81"/>
      <c r="AM26" s="81"/>
      <c r="AN26" s="81"/>
      <c r="AO26" s="81"/>
      <c r="AP26" s="81"/>
      <c r="AQ26" s="81"/>
      <c r="AR26" s="81"/>
      <c r="AS26" s="81"/>
      <c r="AT26" s="86"/>
      <c r="AU26" s="81"/>
      <c r="AV26" s="81"/>
      <c r="AW26" s="81"/>
      <c r="AX26" s="81"/>
      <c r="AY26" s="81"/>
      <c r="AZ26" s="81"/>
      <c r="BA26" s="81"/>
      <c r="BB26" s="81"/>
      <c r="BC26" s="81"/>
      <c r="BD26" s="81"/>
      <c r="BE26" s="81"/>
      <c r="BF26" s="86"/>
      <c r="BG26" s="81"/>
      <c r="BH26" s="81"/>
      <c r="BI26" s="81"/>
      <c r="BJ26" s="81"/>
      <c r="BK26" s="81"/>
      <c r="BL26" s="81"/>
      <c r="BM26" s="81"/>
      <c r="BN26" s="81"/>
      <c r="BO26" s="81"/>
      <c r="BP26" s="81"/>
      <c r="BQ26" s="81"/>
      <c r="BR26" s="87"/>
    </row>
    <row r="27" spans="1:70" ht="16.5">
      <c r="A27" s="86"/>
      <c r="B27" s="81"/>
      <c r="C27" s="81"/>
      <c r="D27" s="81"/>
      <c r="E27" s="81"/>
      <c r="F27" s="81"/>
      <c r="G27" s="81"/>
      <c r="H27" s="81"/>
      <c r="I27" s="81"/>
      <c r="J27" s="81"/>
      <c r="K27" s="81"/>
      <c r="L27" s="81"/>
      <c r="M27" s="81"/>
      <c r="N27" s="81"/>
      <c r="O27" s="81"/>
      <c r="P27" s="81"/>
      <c r="Q27" s="81"/>
      <c r="R27" s="81"/>
      <c r="S27" s="81"/>
      <c r="T27" s="81"/>
      <c r="U27" s="81"/>
      <c r="V27" s="86"/>
      <c r="W27" s="81"/>
      <c r="X27" s="81"/>
      <c r="Y27" s="81"/>
      <c r="Z27" s="81"/>
      <c r="AA27" s="81"/>
      <c r="AB27" s="81"/>
      <c r="AC27" s="81"/>
      <c r="AD27" s="81"/>
      <c r="AE27" s="81"/>
      <c r="AF27" s="81"/>
      <c r="AG27" s="81"/>
      <c r="AH27" s="86"/>
      <c r="AI27" s="81"/>
      <c r="AJ27" s="81"/>
      <c r="AK27" s="81"/>
      <c r="AL27" s="81"/>
      <c r="AM27" s="81"/>
      <c r="AN27" s="81"/>
      <c r="AO27" s="81"/>
      <c r="AP27" s="81"/>
      <c r="AQ27" s="81"/>
      <c r="AR27" s="81"/>
      <c r="AS27" s="81"/>
      <c r="AT27" s="86"/>
      <c r="AU27" s="81"/>
      <c r="AV27" s="81"/>
      <c r="AW27" s="81"/>
      <c r="AX27" s="81"/>
      <c r="AY27" s="81"/>
      <c r="AZ27" s="81"/>
      <c r="BA27" s="81"/>
      <c r="BB27" s="81"/>
      <c r="BC27" s="81"/>
      <c r="BD27" s="81"/>
      <c r="BE27" s="81"/>
      <c r="BF27" s="86"/>
      <c r="BG27" s="81"/>
      <c r="BH27" s="81"/>
      <c r="BI27" s="81"/>
      <c r="BJ27" s="81"/>
      <c r="BK27" s="81"/>
      <c r="BL27" s="81"/>
      <c r="BM27" s="81"/>
      <c r="BN27" s="81"/>
      <c r="BO27" s="81"/>
      <c r="BP27" s="81"/>
      <c r="BQ27" s="81"/>
      <c r="BR27" s="87"/>
    </row>
    <row r="28" spans="1:70" ht="16.5">
      <c r="A28" s="86"/>
      <c r="B28" s="81"/>
      <c r="C28" s="81"/>
      <c r="D28" s="81"/>
      <c r="E28" s="81"/>
      <c r="F28" s="81"/>
      <c r="G28" s="81"/>
      <c r="H28" s="81"/>
      <c r="I28" s="81"/>
      <c r="J28" s="81"/>
      <c r="K28" s="81"/>
      <c r="L28" s="81"/>
      <c r="M28" s="81"/>
      <c r="N28" s="81"/>
      <c r="O28" s="81"/>
      <c r="P28" s="81"/>
      <c r="Q28" s="81"/>
      <c r="R28" s="81"/>
      <c r="S28" s="81"/>
      <c r="T28" s="81"/>
      <c r="U28" s="81"/>
      <c r="V28" s="86"/>
      <c r="W28" s="81"/>
      <c r="X28" s="81"/>
      <c r="Y28" s="81"/>
      <c r="Z28" s="81"/>
      <c r="AA28" s="81"/>
      <c r="AB28" s="81"/>
      <c r="AC28" s="81"/>
      <c r="AD28" s="81"/>
      <c r="AE28" s="81"/>
      <c r="AF28" s="81"/>
      <c r="AG28" s="81"/>
      <c r="AH28" s="86"/>
      <c r="AI28" s="81"/>
      <c r="AJ28" s="81"/>
      <c r="AK28" s="81"/>
      <c r="AL28" s="81"/>
      <c r="AM28" s="81"/>
      <c r="AN28" s="81"/>
      <c r="AO28" s="81"/>
      <c r="AP28" s="81"/>
      <c r="AQ28" s="81"/>
      <c r="AR28" s="81"/>
      <c r="AS28" s="81"/>
      <c r="AT28" s="86"/>
      <c r="AU28" s="81"/>
      <c r="AV28" s="81"/>
      <c r="AW28" s="81"/>
      <c r="AX28" s="81"/>
      <c r="AY28" s="81"/>
      <c r="AZ28" s="81"/>
      <c r="BA28" s="81"/>
      <c r="BB28" s="81"/>
      <c r="BC28" s="81"/>
      <c r="BD28" s="81"/>
      <c r="BE28" s="81"/>
      <c r="BF28" s="86"/>
      <c r="BG28" s="81"/>
      <c r="BH28" s="81"/>
      <c r="BI28" s="81"/>
      <c r="BJ28" s="81"/>
      <c r="BK28" s="81"/>
      <c r="BL28" s="81"/>
      <c r="BM28" s="81"/>
      <c r="BN28" s="81"/>
      <c r="BO28" s="81"/>
      <c r="BP28" s="81"/>
      <c r="BQ28" s="81"/>
      <c r="BR28" s="87"/>
    </row>
    <row r="29" spans="1:70" ht="16.5">
      <c r="A29" s="86"/>
      <c r="B29" s="81"/>
      <c r="C29" s="81"/>
      <c r="D29" s="81"/>
      <c r="E29" s="81"/>
      <c r="F29" s="81"/>
      <c r="G29" s="81"/>
      <c r="H29" s="81"/>
      <c r="I29" s="81"/>
      <c r="J29" s="81"/>
      <c r="K29" s="81"/>
      <c r="L29" s="81"/>
      <c r="M29" s="81"/>
      <c r="N29" s="81"/>
      <c r="O29" s="81"/>
      <c r="P29" s="81"/>
      <c r="Q29" s="81"/>
      <c r="R29" s="81"/>
      <c r="S29" s="81"/>
      <c r="T29" s="81"/>
      <c r="U29" s="81"/>
      <c r="V29" s="86"/>
      <c r="W29" s="81"/>
      <c r="X29" s="81"/>
      <c r="Y29" s="81"/>
      <c r="Z29" s="81"/>
      <c r="AA29" s="81"/>
      <c r="AB29" s="81"/>
      <c r="AC29" s="81"/>
      <c r="AD29" s="81"/>
      <c r="AE29" s="81"/>
      <c r="AF29" s="81"/>
      <c r="AG29" s="81"/>
      <c r="AH29" s="86"/>
      <c r="AI29" s="81"/>
      <c r="AJ29" s="81"/>
      <c r="AK29" s="81"/>
      <c r="AL29" s="81"/>
      <c r="AM29" s="81"/>
      <c r="AN29" s="81"/>
      <c r="AO29" s="81"/>
      <c r="AP29" s="81"/>
      <c r="AQ29" s="81"/>
      <c r="AR29" s="81"/>
      <c r="AS29" s="81"/>
      <c r="AT29" s="86"/>
      <c r="AU29" s="81"/>
      <c r="AV29" s="81"/>
      <c r="AW29" s="81"/>
      <c r="AX29" s="81"/>
      <c r="AY29" s="81"/>
      <c r="AZ29" s="81"/>
      <c r="BA29" s="81"/>
      <c r="BB29" s="81"/>
      <c r="BC29" s="81"/>
      <c r="BD29" s="81"/>
      <c r="BE29" s="81"/>
      <c r="BF29" s="86"/>
      <c r="BG29" s="81"/>
      <c r="BH29" s="81"/>
      <c r="BI29" s="81"/>
      <c r="BJ29" s="81"/>
      <c r="BK29" s="81"/>
      <c r="BL29" s="81"/>
      <c r="BM29" s="81"/>
      <c r="BN29" s="81"/>
      <c r="BO29" s="81"/>
      <c r="BP29" s="81"/>
      <c r="BQ29" s="81"/>
      <c r="BR29" s="87"/>
    </row>
    <row r="30" spans="1:70" ht="16.5">
      <c r="A30" s="86"/>
      <c r="B30" s="92"/>
      <c r="C30" s="92"/>
      <c r="D30" s="93"/>
      <c r="E30" s="93"/>
      <c r="F30" s="93"/>
      <c r="G30" s="93"/>
      <c r="H30" s="93"/>
      <c r="I30" s="93"/>
      <c r="J30" s="93"/>
      <c r="K30" s="93"/>
      <c r="L30" s="93"/>
      <c r="M30" s="93"/>
      <c r="N30" s="93"/>
      <c r="O30" s="93"/>
      <c r="P30" s="93"/>
      <c r="Q30" s="93"/>
      <c r="R30" s="93"/>
      <c r="S30" s="93"/>
      <c r="T30" s="93"/>
      <c r="U30" s="93"/>
      <c r="V30" s="86"/>
      <c r="W30" s="92"/>
      <c r="X30" s="93"/>
      <c r="Y30" s="93"/>
      <c r="Z30" s="93"/>
      <c r="AA30" s="93"/>
      <c r="AB30" s="93"/>
      <c r="AC30" s="93"/>
      <c r="AD30" s="81"/>
      <c r="AE30" s="93"/>
      <c r="AF30" s="93"/>
      <c r="AG30" s="93"/>
      <c r="AH30" s="86"/>
      <c r="AI30" s="92"/>
      <c r="AJ30" s="93"/>
      <c r="AK30" s="93"/>
      <c r="AL30" s="93"/>
      <c r="AM30" s="93"/>
      <c r="AN30" s="93"/>
      <c r="AO30" s="93"/>
      <c r="AP30" s="81"/>
      <c r="AQ30" s="93"/>
      <c r="AR30" s="93"/>
      <c r="AS30" s="93"/>
      <c r="AT30" s="86"/>
      <c r="AU30" s="92"/>
      <c r="AV30" s="93"/>
      <c r="AW30" s="93"/>
      <c r="AX30" s="93"/>
      <c r="AY30" s="93"/>
      <c r="AZ30" s="93"/>
      <c r="BA30" s="93"/>
      <c r="BB30" s="81"/>
      <c r="BC30" s="93"/>
      <c r="BD30" s="93"/>
      <c r="BE30" s="93"/>
      <c r="BF30" s="86"/>
      <c r="BG30" s="92"/>
      <c r="BH30" s="93"/>
      <c r="BI30" s="93"/>
      <c r="BJ30" s="93"/>
      <c r="BK30" s="93"/>
      <c r="BL30" s="93"/>
      <c r="BM30" s="93"/>
      <c r="BN30" s="81"/>
      <c r="BO30" s="93"/>
      <c r="BP30" s="93"/>
      <c r="BQ30" s="93"/>
      <c r="BR30" s="87"/>
    </row>
    <row r="31" spans="1:70" ht="16.5">
      <c r="A31" s="86"/>
      <c r="B31" s="92"/>
      <c r="C31" s="92"/>
      <c r="D31" s="92"/>
      <c r="E31" s="92"/>
      <c r="F31" s="92"/>
      <c r="G31" s="92"/>
      <c r="H31" s="92"/>
      <c r="I31" s="92"/>
      <c r="J31" s="92"/>
      <c r="K31" s="92"/>
      <c r="L31" s="92"/>
      <c r="M31" s="92"/>
      <c r="N31" s="92"/>
      <c r="O31" s="92"/>
      <c r="P31" s="92"/>
      <c r="Q31" s="92"/>
      <c r="R31" s="92"/>
      <c r="S31" s="92"/>
      <c r="T31" s="92"/>
      <c r="U31" s="92"/>
      <c r="V31" s="86"/>
      <c r="W31" s="92"/>
      <c r="X31" s="92"/>
      <c r="Y31" s="92"/>
      <c r="Z31" s="92"/>
      <c r="AA31" s="92"/>
      <c r="AB31" s="92"/>
      <c r="AC31" s="92"/>
      <c r="AD31" s="92"/>
      <c r="AE31" s="92"/>
      <c r="AF31" s="92"/>
      <c r="AG31" s="92"/>
      <c r="AH31" s="86"/>
      <c r="AI31" s="92"/>
      <c r="AJ31" s="92"/>
      <c r="AK31" s="92"/>
      <c r="AL31" s="92"/>
      <c r="AM31" s="92"/>
      <c r="AN31" s="92"/>
      <c r="AO31" s="92"/>
      <c r="AP31" s="92"/>
      <c r="AQ31" s="92"/>
      <c r="AR31" s="92"/>
      <c r="AS31" s="92"/>
      <c r="AT31" s="86"/>
      <c r="AU31" s="92"/>
      <c r="AV31" s="92"/>
      <c r="AW31" s="92"/>
      <c r="AX31" s="92"/>
      <c r="AY31" s="92"/>
      <c r="AZ31" s="92"/>
      <c r="BA31" s="92"/>
      <c r="BB31" s="92"/>
      <c r="BC31" s="92"/>
      <c r="BD31" s="92"/>
      <c r="BE31" s="92"/>
      <c r="BF31" s="86"/>
      <c r="BG31" s="92"/>
      <c r="BH31" s="92"/>
      <c r="BI31" s="92"/>
      <c r="BJ31" s="92"/>
      <c r="BK31" s="92"/>
      <c r="BL31" s="92"/>
      <c r="BM31" s="92"/>
      <c r="BN31" s="92"/>
      <c r="BO31" s="92"/>
      <c r="BP31" s="92"/>
      <c r="BQ31" s="92"/>
      <c r="BR31" s="87"/>
    </row>
    <row r="32" spans="1:70" ht="16.5">
      <c r="A32" s="94"/>
      <c r="B32" s="95"/>
      <c r="C32" s="95"/>
      <c r="D32" s="95"/>
      <c r="E32" s="95"/>
      <c r="F32" s="95"/>
      <c r="G32" s="95"/>
      <c r="H32" s="95"/>
      <c r="I32" s="95"/>
      <c r="J32" s="95"/>
      <c r="K32" s="95"/>
      <c r="L32" s="95"/>
      <c r="M32" s="95"/>
      <c r="N32" s="95"/>
      <c r="O32" s="95"/>
      <c r="P32" s="95"/>
      <c r="Q32" s="95"/>
      <c r="R32" s="95"/>
      <c r="S32" s="95"/>
      <c r="T32" s="95"/>
      <c r="U32" s="95"/>
      <c r="V32" s="94"/>
      <c r="W32" s="95"/>
      <c r="X32" s="95"/>
      <c r="Y32" s="95"/>
      <c r="Z32" s="95"/>
      <c r="AA32" s="95"/>
      <c r="AB32" s="95"/>
      <c r="AC32" s="95"/>
      <c r="AD32" s="95"/>
      <c r="AE32" s="95"/>
      <c r="AF32" s="95"/>
      <c r="AG32" s="95"/>
      <c r="AH32" s="94"/>
      <c r="AI32" s="95"/>
      <c r="AJ32" s="95"/>
      <c r="AK32" s="95"/>
      <c r="AL32" s="95"/>
      <c r="AM32" s="95"/>
      <c r="AN32" s="95"/>
      <c r="AO32" s="95"/>
      <c r="AP32" s="95"/>
      <c r="AQ32" s="95"/>
      <c r="AR32" s="95"/>
      <c r="AS32" s="95"/>
      <c r="AT32" s="94"/>
      <c r="AU32" s="95"/>
      <c r="AV32" s="95"/>
      <c r="AW32" s="95"/>
      <c r="AX32" s="95"/>
      <c r="AY32" s="95"/>
      <c r="AZ32" s="95"/>
      <c r="BA32" s="95"/>
      <c r="BB32" s="95"/>
      <c r="BC32" s="95"/>
      <c r="BD32" s="95"/>
      <c r="BE32" s="95"/>
      <c r="BF32" s="94"/>
      <c r="BG32" s="95"/>
      <c r="BH32" s="95"/>
      <c r="BI32" s="95"/>
      <c r="BJ32" s="95"/>
      <c r="BK32" s="95"/>
      <c r="BL32" s="95"/>
      <c r="BM32" s="95"/>
      <c r="BN32" s="95"/>
      <c r="BO32" s="95"/>
      <c r="BP32" s="95"/>
      <c r="BQ32" s="95"/>
      <c r="BR32" s="87"/>
    </row>
    <row r="33" spans="1:70" ht="16.5">
      <c r="A33" s="86"/>
      <c r="B33" s="92"/>
      <c r="C33" s="92"/>
      <c r="D33" s="93"/>
      <c r="E33" s="93"/>
      <c r="F33" s="93"/>
      <c r="G33" s="93"/>
      <c r="H33" s="93"/>
      <c r="I33" s="93"/>
      <c r="J33" s="93"/>
      <c r="K33" s="93"/>
      <c r="L33" s="93"/>
      <c r="M33" s="93"/>
      <c r="N33" s="93"/>
      <c r="O33" s="93"/>
      <c r="P33" s="93"/>
      <c r="Q33" s="93"/>
      <c r="R33" s="93"/>
      <c r="S33" s="93"/>
      <c r="T33" s="93"/>
      <c r="U33" s="93"/>
      <c r="V33" s="86"/>
      <c r="W33" s="92"/>
      <c r="X33" s="93"/>
      <c r="Y33" s="93"/>
      <c r="Z33" s="93"/>
      <c r="AA33" s="93"/>
      <c r="AB33" s="93"/>
      <c r="AC33" s="93"/>
      <c r="AD33" s="93"/>
      <c r="AE33" s="93"/>
      <c r="AF33" s="93"/>
      <c r="AG33" s="93"/>
      <c r="AH33" s="86"/>
      <c r="AI33" s="92"/>
      <c r="AJ33" s="93"/>
      <c r="AK33" s="93"/>
      <c r="AL33" s="93"/>
      <c r="AM33" s="93"/>
      <c r="AN33" s="93"/>
      <c r="AO33" s="93"/>
      <c r="AP33" s="93"/>
      <c r="AQ33" s="93"/>
      <c r="AR33" s="93"/>
      <c r="AS33" s="93"/>
      <c r="AT33" s="86"/>
      <c r="AU33" s="92"/>
      <c r="AV33" s="93"/>
      <c r="AW33" s="93"/>
      <c r="AX33" s="93"/>
      <c r="AY33" s="93"/>
      <c r="AZ33" s="93"/>
      <c r="BA33" s="93"/>
      <c r="BB33" s="93"/>
      <c r="BC33" s="93"/>
      <c r="BD33" s="93"/>
      <c r="BE33" s="93"/>
      <c r="BF33" s="86"/>
      <c r="BG33" s="92"/>
      <c r="BH33" s="93"/>
      <c r="BI33" s="93"/>
      <c r="BJ33" s="93"/>
      <c r="BK33" s="93"/>
      <c r="BL33" s="93"/>
      <c r="BM33" s="93"/>
      <c r="BN33" s="93"/>
      <c r="BO33" s="93"/>
      <c r="BP33" s="93"/>
      <c r="BQ33" s="93"/>
      <c r="BR33" s="87"/>
    </row>
    <row r="34" spans="1:70" ht="16.5">
      <c r="A34" s="86"/>
      <c r="B34" s="95"/>
      <c r="C34" s="95"/>
      <c r="D34" s="95"/>
      <c r="E34" s="95"/>
      <c r="F34" s="95"/>
      <c r="G34" s="95"/>
      <c r="H34" s="95"/>
      <c r="I34" s="95"/>
      <c r="J34" s="95"/>
      <c r="K34" s="95"/>
      <c r="L34" s="95"/>
      <c r="M34" s="95"/>
      <c r="N34" s="95"/>
      <c r="O34" s="95"/>
      <c r="P34" s="95"/>
      <c r="Q34" s="95"/>
      <c r="R34" s="95"/>
      <c r="S34" s="95"/>
      <c r="T34" s="95"/>
      <c r="U34" s="95"/>
      <c r="V34" s="86"/>
      <c r="W34" s="95"/>
      <c r="X34" s="95"/>
      <c r="Y34" s="95"/>
      <c r="Z34" s="95"/>
      <c r="AA34" s="95"/>
      <c r="AB34" s="95"/>
      <c r="AC34" s="95"/>
      <c r="AD34" s="95"/>
      <c r="AE34" s="95"/>
      <c r="AF34" s="95"/>
      <c r="AG34" s="95"/>
      <c r="AH34" s="86"/>
      <c r="AI34" s="95"/>
      <c r="AJ34" s="95"/>
      <c r="AK34" s="95"/>
      <c r="AL34" s="95"/>
      <c r="AM34" s="95"/>
      <c r="AN34" s="95"/>
      <c r="AO34" s="95"/>
      <c r="AP34" s="95"/>
      <c r="AQ34" s="95"/>
      <c r="AR34" s="95"/>
      <c r="AS34" s="95"/>
      <c r="AT34" s="86"/>
      <c r="AU34" s="95"/>
      <c r="AV34" s="95"/>
      <c r="AW34" s="95"/>
      <c r="AX34" s="95"/>
      <c r="AY34" s="95"/>
      <c r="AZ34" s="95"/>
      <c r="BA34" s="95"/>
      <c r="BB34" s="95"/>
      <c r="BC34" s="95"/>
      <c r="BD34" s="95"/>
      <c r="BE34" s="95"/>
      <c r="BF34" s="86"/>
      <c r="BG34" s="95"/>
      <c r="BH34" s="95"/>
      <c r="BI34" s="95"/>
      <c r="BJ34" s="95"/>
      <c r="BK34" s="95"/>
      <c r="BL34" s="95"/>
      <c r="BM34" s="95"/>
      <c r="BN34" s="95"/>
      <c r="BO34" s="95"/>
      <c r="BP34" s="95"/>
      <c r="BQ34" s="95"/>
      <c r="BR34" s="87"/>
    </row>
    <row r="35" spans="1:70" ht="16.5">
      <c r="A35" s="77"/>
      <c r="B35" s="77"/>
      <c r="C35" s="77"/>
      <c r="D35" s="77"/>
      <c r="E35" s="77"/>
      <c r="F35" s="77"/>
      <c r="G35" s="77"/>
      <c r="H35" s="77"/>
      <c r="I35" s="77"/>
      <c r="J35" s="77"/>
      <c r="K35" s="96"/>
      <c r="L35" s="96"/>
      <c r="M35" s="96"/>
      <c r="N35" s="96"/>
      <c r="O35" s="96"/>
      <c r="P35" s="96"/>
      <c r="Q35" s="96"/>
      <c r="R35" s="96"/>
      <c r="S35" s="96"/>
      <c r="T35" s="96"/>
      <c r="U35" s="96"/>
      <c r="V35" s="77"/>
      <c r="W35" s="77"/>
      <c r="X35" s="77"/>
      <c r="Y35" s="77"/>
      <c r="Z35" s="77"/>
      <c r="AA35" s="77"/>
      <c r="AB35" s="77"/>
      <c r="AC35" s="77"/>
      <c r="AD35" s="77"/>
      <c r="AE35" s="77"/>
      <c r="AF35" s="77"/>
      <c r="AG35" s="96"/>
      <c r="AH35" s="77"/>
      <c r="AI35" s="77"/>
      <c r="AJ35" s="77"/>
      <c r="AK35" s="77"/>
      <c r="AL35" s="77"/>
      <c r="AM35" s="77"/>
      <c r="AN35" s="77"/>
      <c r="AO35" s="77"/>
      <c r="AP35" s="77"/>
      <c r="AQ35" s="77"/>
      <c r="AR35" s="77"/>
      <c r="AS35" s="96"/>
      <c r="AT35" s="77"/>
      <c r="AU35" s="77"/>
      <c r="AV35" s="77"/>
      <c r="AW35" s="77"/>
      <c r="AX35" s="77"/>
      <c r="AY35" s="77"/>
      <c r="AZ35" s="77"/>
      <c r="BA35" s="77"/>
      <c r="BB35" s="77"/>
      <c r="BC35" s="77"/>
      <c r="BD35" s="77"/>
      <c r="BE35" s="77"/>
      <c r="BF35" s="77"/>
      <c r="BG35" s="77"/>
      <c r="BH35" s="77"/>
      <c r="BI35" s="77"/>
      <c r="BJ35" s="77"/>
      <c r="BK35" s="77"/>
      <c r="BL35" s="77"/>
      <c r="BM35" s="77"/>
      <c r="BN35" s="77"/>
      <c r="BO35" s="77"/>
      <c r="BP35" s="77"/>
      <c r="BQ35" s="77"/>
      <c r="BR35" s="97"/>
    </row>
    <row r="36" spans="1:70" ht="16.5">
      <c r="A36" s="98"/>
      <c r="B36" s="81"/>
      <c r="C36" s="81"/>
      <c r="D36" s="81"/>
      <c r="E36" s="81"/>
      <c r="F36" s="81"/>
      <c r="G36" s="81"/>
      <c r="H36" s="81"/>
      <c r="I36" s="81"/>
      <c r="J36" s="81"/>
      <c r="K36" s="81"/>
      <c r="L36" s="81"/>
      <c r="M36" s="81"/>
      <c r="N36" s="81"/>
      <c r="O36" s="81"/>
      <c r="P36" s="81"/>
      <c r="Q36" s="81"/>
      <c r="R36" s="81"/>
      <c r="S36" s="81"/>
      <c r="T36" s="81"/>
      <c r="U36" s="99"/>
      <c r="V36" s="98"/>
      <c r="X36" s="81"/>
      <c r="Y36" s="81"/>
      <c r="Z36" s="81"/>
      <c r="AA36" s="81"/>
      <c r="AB36" s="81"/>
      <c r="AC36" s="81"/>
      <c r="AD36" s="81"/>
      <c r="AE36" s="81"/>
      <c r="AF36" s="81"/>
      <c r="AG36" s="81"/>
      <c r="AH36" s="98"/>
      <c r="AJ36" s="81"/>
      <c r="AK36" s="81"/>
      <c r="AL36" s="81"/>
      <c r="AM36" s="81"/>
      <c r="AN36" s="81"/>
      <c r="AO36" s="81"/>
      <c r="AP36" s="81"/>
      <c r="AQ36" s="81"/>
      <c r="AR36" s="81"/>
      <c r="AS36" s="81"/>
      <c r="AT36" s="98"/>
      <c r="AV36" s="81"/>
      <c r="AW36" s="81"/>
      <c r="AX36" s="81"/>
      <c r="AY36" s="81"/>
      <c r="AZ36" s="81"/>
      <c r="BA36" s="81"/>
      <c r="BB36" s="81"/>
      <c r="BC36" s="81"/>
      <c r="BD36" s="81"/>
      <c r="BE36" s="81"/>
      <c r="BF36" s="98"/>
      <c r="BH36" s="81"/>
      <c r="BI36" s="81"/>
      <c r="BJ36" s="81"/>
      <c r="BK36" s="81"/>
      <c r="BL36" s="81"/>
      <c r="BM36" s="81"/>
      <c r="BN36" s="81"/>
      <c r="BO36" s="81"/>
      <c r="BP36" s="81"/>
      <c r="BQ36" s="81"/>
      <c r="BR36" s="81"/>
    </row>
    <row r="37" spans="1:70" ht="16.5">
      <c r="A37" s="81"/>
      <c r="B37" s="81"/>
      <c r="C37" s="81"/>
      <c r="D37" s="81"/>
      <c r="E37" s="81"/>
      <c r="F37" s="81"/>
      <c r="G37" s="81"/>
      <c r="H37" s="81"/>
      <c r="I37" s="81"/>
      <c r="J37" s="81"/>
      <c r="K37" s="81"/>
      <c r="L37" s="81"/>
      <c r="M37" s="81"/>
      <c r="N37" s="81"/>
      <c r="O37" s="81"/>
      <c r="P37" s="81"/>
      <c r="Q37" s="81"/>
      <c r="R37" s="81"/>
      <c r="S37" s="81"/>
      <c r="T37" s="81"/>
      <c r="U37" s="81"/>
      <c r="V37" s="81"/>
      <c r="X37" s="81"/>
      <c r="Y37" s="81"/>
      <c r="Z37" s="81"/>
      <c r="AA37" s="81"/>
      <c r="AB37" s="81"/>
      <c r="AC37" s="81"/>
      <c r="AD37" s="81"/>
      <c r="AE37" s="81"/>
      <c r="AF37" s="81"/>
      <c r="AG37" s="81"/>
      <c r="AH37" s="81"/>
      <c r="AJ37" s="81"/>
      <c r="AK37" s="81"/>
      <c r="AL37" s="81"/>
      <c r="AM37" s="81"/>
      <c r="AN37" s="81"/>
      <c r="AO37" s="81"/>
      <c r="AP37" s="81"/>
      <c r="AQ37" s="81"/>
      <c r="AR37" s="81"/>
      <c r="AS37" s="81"/>
      <c r="AT37" s="81"/>
      <c r="AV37" s="81"/>
      <c r="AW37" s="81"/>
      <c r="AX37" s="81"/>
      <c r="AY37" s="81"/>
      <c r="AZ37" s="81"/>
      <c r="BA37" s="81"/>
      <c r="BB37" s="81"/>
      <c r="BC37" s="81"/>
      <c r="BD37" s="81"/>
      <c r="BE37" s="81"/>
      <c r="BF37" s="81"/>
      <c r="BH37" s="81"/>
      <c r="BI37" s="81"/>
      <c r="BJ37" s="81"/>
      <c r="BK37" s="81"/>
      <c r="BL37" s="81"/>
      <c r="BM37" s="81"/>
      <c r="BN37" s="81"/>
      <c r="BO37" s="81"/>
      <c r="BP37" s="81"/>
      <c r="BQ37" s="81"/>
      <c r="BR37" s="81"/>
    </row>
    <row r="38" spans="1:69" ht="16.5">
      <c r="A38" s="81"/>
      <c r="B38" s="81"/>
      <c r="C38" s="81"/>
      <c r="D38" s="81"/>
      <c r="E38" s="81"/>
      <c r="F38" s="81"/>
      <c r="G38" s="81"/>
      <c r="H38" s="81"/>
      <c r="I38" s="81"/>
      <c r="J38" s="81"/>
      <c r="K38" s="81"/>
      <c r="L38" s="81"/>
      <c r="M38" s="81"/>
      <c r="N38" s="81"/>
      <c r="O38" s="81"/>
      <c r="P38" s="81"/>
      <c r="Q38" s="81"/>
      <c r="R38" s="81"/>
      <c r="S38" s="81"/>
      <c r="T38" s="81"/>
      <c r="U38" s="81"/>
      <c r="V38" s="81"/>
      <c r="X38" s="81"/>
      <c r="Y38" s="81"/>
      <c r="Z38" s="81"/>
      <c r="AA38" s="81"/>
      <c r="AB38" s="81"/>
      <c r="AC38" s="81"/>
      <c r="AD38" s="81"/>
      <c r="AE38" s="81"/>
      <c r="AF38" s="81"/>
      <c r="AG38" s="81"/>
      <c r="AH38" s="81"/>
      <c r="AJ38" s="81"/>
      <c r="AK38" s="81"/>
      <c r="AL38" s="81"/>
      <c r="AM38" s="81"/>
      <c r="AN38" s="81"/>
      <c r="AO38" s="81"/>
      <c r="AP38" s="81"/>
      <c r="AQ38" s="81"/>
      <c r="AR38" s="81"/>
      <c r="AS38" s="81"/>
      <c r="AT38" s="81"/>
      <c r="AV38" s="81"/>
      <c r="AW38" s="81"/>
      <c r="AX38" s="81"/>
      <c r="AY38" s="81"/>
      <c r="AZ38" s="81"/>
      <c r="BA38" s="81"/>
      <c r="BB38" s="81"/>
      <c r="BC38" s="81"/>
      <c r="BD38" s="81"/>
      <c r="BE38" s="81"/>
      <c r="BF38" s="81"/>
      <c r="BH38" s="81"/>
      <c r="BI38" s="81"/>
      <c r="BJ38" s="81"/>
      <c r="BK38" s="81"/>
      <c r="BL38" s="81"/>
      <c r="BM38" s="81"/>
      <c r="BN38" s="81"/>
      <c r="BO38" s="81"/>
      <c r="BP38" s="81"/>
      <c r="BQ38" s="81"/>
    </row>
    <row r="39" spans="1:69" ht="16.5">
      <c r="A39" s="81"/>
      <c r="B39" s="81"/>
      <c r="C39" s="81"/>
      <c r="D39" s="81"/>
      <c r="E39" s="81"/>
      <c r="F39" s="81"/>
      <c r="G39" s="81"/>
      <c r="H39" s="81"/>
      <c r="I39" s="81"/>
      <c r="J39" s="81"/>
      <c r="K39" s="81"/>
      <c r="L39" s="81"/>
      <c r="M39" s="81"/>
      <c r="N39" s="81"/>
      <c r="O39" s="81"/>
      <c r="P39" s="81"/>
      <c r="Q39" s="81"/>
      <c r="R39" s="81"/>
      <c r="S39" s="81"/>
      <c r="T39" s="81"/>
      <c r="U39" s="81"/>
      <c r="V39" s="81"/>
      <c r="X39" s="81"/>
      <c r="Y39" s="81"/>
      <c r="Z39" s="81"/>
      <c r="AA39" s="81"/>
      <c r="AB39" s="81"/>
      <c r="AC39" s="81"/>
      <c r="AD39" s="81"/>
      <c r="AE39" s="81"/>
      <c r="AF39" s="81"/>
      <c r="AG39" s="81"/>
      <c r="AH39" s="81"/>
      <c r="AJ39" s="81"/>
      <c r="AK39" s="81"/>
      <c r="AL39" s="81"/>
      <c r="AM39" s="81"/>
      <c r="AN39" s="81"/>
      <c r="AO39" s="81"/>
      <c r="AP39" s="81"/>
      <c r="AQ39" s="81"/>
      <c r="AR39" s="81"/>
      <c r="AS39" s="81"/>
      <c r="AT39" s="81"/>
      <c r="AV39" s="81"/>
      <c r="AW39" s="81"/>
      <c r="AX39" s="81"/>
      <c r="AY39" s="81"/>
      <c r="AZ39" s="81"/>
      <c r="BA39" s="81"/>
      <c r="BB39" s="81"/>
      <c r="BC39" s="81"/>
      <c r="BD39" s="81"/>
      <c r="BE39" s="81"/>
      <c r="BF39" s="81"/>
      <c r="BH39" s="81"/>
      <c r="BI39" s="81"/>
      <c r="BJ39" s="81"/>
      <c r="BK39" s="81"/>
      <c r="BL39" s="81"/>
      <c r="BM39" s="81"/>
      <c r="BN39" s="81"/>
      <c r="BO39" s="81"/>
      <c r="BP39" s="81"/>
      <c r="BQ39" s="81"/>
    </row>
    <row r="40" spans="1:69" ht="16.5">
      <c r="A40" s="81"/>
      <c r="B40" s="81"/>
      <c r="C40" s="81"/>
      <c r="D40" s="81"/>
      <c r="E40" s="81"/>
      <c r="F40" s="81"/>
      <c r="G40" s="81"/>
      <c r="H40" s="81"/>
      <c r="I40" s="81"/>
      <c r="J40" s="81"/>
      <c r="K40" s="81"/>
      <c r="L40" s="81"/>
      <c r="M40" s="81"/>
      <c r="N40" s="81"/>
      <c r="O40" s="81"/>
      <c r="P40" s="81"/>
      <c r="Q40" s="81"/>
      <c r="R40" s="81"/>
      <c r="S40" s="81"/>
      <c r="T40" s="81"/>
      <c r="U40" s="81"/>
      <c r="V40" s="81"/>
      <c r="X40" s="81"/>
      <c r="Y40" s="81"/>
      <c r="Z40" s="81"/>
      <c r="AA40" s="81"/>
      <c r="AB40" s="81"/>
      <c r="AC40" s="81"/>
      <c r="AD40" s="81"/>
      <c r="AE40" s="81"/>
      <c r="AF40" s="81"/>
      <c r="AG40" s="81"/>
      <c r="AH40" s="81"/>
      <c r="AJ40" s="81"/>
      <c r="AK40" s="81"/>
      <c r="AL40" s="81"/>
      <c r="AM40" s="81"/>
      <c r="AN40" s="81"/>
      <c r="AO40" s="81"/>
      <c r="AP40" s="81"/>
      <c r="AQ40" s="81"/>
      <c r="AR40" s="81"/>
      <c r="AS40" s="81"/>
      <c r="AT40" s="81"/>
      <c r="AV40" s="81"/>
      <c r="AW40" s="81"/>
      <c r="AX40" s="81"/>
      <c r="AY40" s="81"/>
      <c r="AZ40" s="81"/>
      <c r="BA40" s="81"/>
      <c r="BB40" s="81"/>
      <c r="BC40" s="81"/>
      <c r="BD40" s="81"/>
      <c r="BE40" s="81"/>
      <c r="BF40" s="81"/>
      <c r="BH40" s="81"/>
      <c r="BI40" s="81"/>
      <c r="BJ40" s="81"/>
      <c r="BK40" s="81"/>
      <c r="BL40" s="81"/>
      <c r="BM40" s="81"/>
      <c r="BN40" s="81"/>
      <c r="BO40" s="81"/>
      <c r="BP40" s="81"/>
      <c r="BQ40" s="81"/>
    </row>
    <row r="41" spans="1:69" ht="16.5">
      <c r="A41" s="81"/>
      <c r="B41" s="81"/>
      <c r="C41" s="81"/>
      <c r="D41" s="81"/>
      <c r="E41" s="81"/>
      <c r="F41" s="81"/>
      <c r="G41" s="81"/>
      <c r="H41" s="81"/>
      <c r="I41" s="81"/>
      <c r="J41" s="81"/>
      <c r="K41" s="81"/>
      <c r="L41" s="81"/>
      <c r="M41" s="81"/>
      <c r="N41" s="81"/>
      <c r="O41" s="81"/>
      <c r="P41" s="81"/>
      <c r="Q41" s="81"/>
      <c r="R41" s="81"/>
      <c r="S41" s="81"/>
      <c r="T41" s="81"/>
      <c r="U41" s="81"/>
      <c r="V41" s="81"/>
      <c r="X41" s="81"/>
      <c r="Y41" s="81"/>
      <c r="Z41" s="81"/>
      <c r="AA41" s="81"/>
      <c r="AB41" s="81"/>
      <c r="AC41" s="81"/>
      <c r="AD41" s="81"/>
      <c r="AE41" s="81"/>
      <c r="AF41" s="81"/>
      <c r="AG41" s="81"/>
      <c r="AH41" s="81"/>
      <c r="AJ41" s="81"/>
      <c r="AK41" s="81"/>
      <c r="AL41" s="81"/>
      <c r="AM41" s="81"/>
      <c r="AN41" s="81"/>
      <c r="AO41" s="81"/>
      <c r="AP41" s="81"/>
      <c r="AQ41" s="81"/>
      <c r="AR41" s="81"/>
      <c r="AS41" s="81"/>
      <c r="AT41" s="81"/>
      <c r="AV41" s="81"/>
      <c r="AW41" s="81"/>
      <c r="AX41" s="81"/>
      <c r="AY41" s="81"/>
      <c r="AZ41" s="81"/>
      <c r="BA41" s="81"/>
      <c r="BB41" s="81"/>
      <c r="BC41" s="81"/>
      <c r="BD41" s="81"/>
      <c r="BE41" s="81"/>
      <c r="BF41" s="81"/>
      <c r="BH41" s="81"/>
      <c r="BI41" s="81"/>
      <c r="BJ41" s="81"/>
      <c r="BK41" s="81"/>
      <c r="BL41" s="81"/>
      <c r="BM41" s="81"/>
      <c r="BN41" s="81"/>
      <c r="BO41" s="81"/>
      <c r="BP41" s="81"/>
      <c r="BQ41" s="81"/>
    </row>
    <row r="42" spans="1:69" ht="16.5">
      <c r="A42" s="81"/>
      <c r="B42" s="81"/>
      <c r="C42" s="81"/>
      <c r="D42" s="81"/>
      <c r="E42" s="81"/>
      <c r="F42" s="81"/>
      <c r="G42" s="81"/>
      <c r="H42" s="81"/>
      <c r="I42" s="81"/>
      <c r="J42" s="81"/>
      <c r="K42" s="81"/>
      <c r="L42" s="81"/>
      <c r="M42" s="81"/>
      <c r="N42" s="81"/>
      <c r="O42" s="81"/>
      <c r="P42" s="81"/>
      <c r="Q42" s="81"/>
      <c r="R42" s="81"/>
      <c r="S42" s="81"/>
      <c r="T42" s="81"/>
      <c r="U42" s="81"/>
      <c r="V42" s="81"/>
      <c r="X42" s="81"/>
      <c r="Y42" s="81"/>
      <c r="Z42" s="81"/>
      <c r="AA42" s="81"/>
      <c r="AB42" s="81"/>
      <c r="AC42" s="81"/>
      <c r="AD42" s="81"/>
      <c r="AE42" s="81"/>
      <c r="AF42" s="81"/>
      <c r="AG42" s="81"/>
      <c r="AH42" s="81"/>
      <c r="AJ42" s="81"/>
      <c r="AK42" s="81"/>
      <c r="AL42" s="81"/>
      <c r="AM42" s="81"/>
      <c r="AN42" s="81"/>
      <c r="AO42" s="81"/>
      <c r="AP42" s="81"/>
      <c r="AQ42" s="81"/>
      <c r="AR42" s="81"/>
      <c r="AS42" s="81"/>
      <c r="AT42" s="81"/>
      <c r="AV42" s="81"/>
      <c r="AW42" s="81"/>
      <c r="AX42" s="81"/>
      <c r="AY42" s="81"/>
      <c r="AZ42" s="81"/>
      <c r="BA42" s="81"/>
      <c r="BB42" s="81"/>
      <c r="BC42" s="81"/>
      <c r="BD42" s="81"/>
      <c r="BE42" s="81"/>
      <c r="BF42" s="81"/>
      <c r="BH42" s="81"/>
      <c r="BI42" s="81"/>
      <c r="BJ42" s="81"/>
      <c r="BK42" s="81"/>
      <c r="BL42" s="81"/>
      <c r="BM42" s="81"/>
      <c r="BN42" s="81"/>
      <c r="BO42" s="81"/>
      <c r="BP42" s="81"/>
      <c r="BQ42" s="81"/>
    </row>
    <row r="43" spans="2:69" ht="16.5">
      <c r="B43" s="81"/>
      <c r="C43" s="81"/>
      <c r="D43" s="81"/>
      <c r="E43" s="81"/>
      <c r="F43" s="81"/>
      <c r="G43" s="81"/>
      <c r="H43" s="81"/>
      <c r="I43" s="81"/>
      <c r="J43" s="81"/>
      <c r="K43" s="81"/>
      <c r="L43" s="81"/>
      <c r="M43" s="81"/>
      <c r="N43" s="81"/>
      <c r="O43" s="81"/>
      <c r="P43" s="81"/>
      <c r="Q43" s="81"/>
      <c r="R43" s="81"/>
      <c r="S43" s="81"/>
      <c r="T43" s="81"/>
      <c r="U43" s="81"/>
      <c r="X43" s="81"/>
      <c r="Y43" s="81"/>
      <c r="Z43" s="81"/>
      <c r="AA43" s="81"/>
      <c r="AB43" s="81"/>
      <c r="AC43" s="81"/>
      <c r="AD43" s="81"/>
      <c r="AE43" s="81"/>
      <c r="AF43" s="81"/>
      <c r="AG43" s="81"/>
      <c r="AJ43" s="81"/>
      <c r="AK43" s="81"/>
      <c r="AL43" s="81"/>
      <c r="AM43" s="81"/>
      <c r="AN43" s="81"/>
      <c r="AO43" s="81"/>
      <c r="AP43" s="81"/>
      <c r="AQ43" s="81"/>
      <c r="AR43" s="81"/>
      <c r="AS43" s="81"/>
      <c r="AV43" s="81"/>
      <c r="AW43" s="81"/>
      <c r="AX43" s="81"/>
      <c r="AY43" s="81"/>
      <c r="AZ43" s="81"/>
      <c r="BA43" s="81"/>
      <c r="BB43" s="81"/>
      <c r="BC43" s="81"/>
      <c r="BD43" s="81"/>
      <c r="BE43" s="81"/>
      <c r="BH43" s="81"/>
      <c r="BI43" s="81"/>
      <c r="BJ43" s="81"/>
      <c r="BK43" s="81"/>
      <c r="BL43" s="81"/>
      <c r="BM43" s="81"/>
      <c r="BN43" s="81"/>
      <c r="BO43" s="81"/>
      <c r="BP43" s="81"/>
      <c r="BQ43" s="81"/>
    </row>
    <row r="44" spans="1:69" ht="16.5">
      <c r="A44" s="100"/>
      <c r="B44" s="101"/>
      <c r="C44" s="101"/>
      <c r="D44" s="101"/>
      <c r="E44" s="101"/>
      <c r="F44" s="101"/>
      <c r="G44" s="101"/>
      <c r="H44" s="101"/>
      <c r="I44" s="101"/>
      <c r="J44" s="101"/>
      <c r="K44" s="86"/>
      <c r="L44" s="86"/>
      <c r="M44" s="86"/>
      <c r="N44" s="86"/>
      <c r="O44" s="86"/>
      <c r="P44" s="86"/>
      <c r="Q44" s="86"/>
      <c r="R44" s="86"/>
      <c r="S44" s="86"/>
      <c r="T44" s="86"/>
      <c r="U44" s="81"/>
      <c r="V44" s="81"/>
      <c r="X44" s="81"/>
      <c r="Y44" s="81"/>
      <c r="Z44" s="81"/>
      <c r="AA44" s="81"/>
      <c r="AB44" s="81"/>
      <c r="AC44" s="81"/>
      <c r="AD44" s="81"/>
      <c r="AE44" s="81"/>
      <c r="AF44" s="81"/>
      <c r="AG44" s="81"/>
      <c r="AH44" s="81"/>
      <c r="AJ44" s="81"/>
      <c r="AK44" s="81"/>
      <c r="AL44" s="81"/>
      <c r="AM44" s="81"/>
      <c r="AN44" s="81"/>
      <c r="AO44" s="81"/>
      <c r="AP44" s="81"/>
      <c r="AQ44" s="81"/>
      <c r="AR44" s="81"/>
      <c r="AS44" s="81"/>
      <c r="AT44" s="81"/>
      <c r="AV44" s="81"/>
      <c r="AW44" s="81"/>
      <c r="AX44" s="81"/>
      <c r="AY44" s="81"/>
      <c r="AZ44" s="81"/>
      <c r="BA44" s="81"/>
      <c r="BB44" s="81"/>
      <c r="BC44" s="81"/>
      <c r="BD44" s="81"/>
      <c r="BE44" s="81"/>
      <c r="BF44" s="81"/>
      <c r="BH44" s="81"/>
      <c r="BI44" s="81"/>
      <c r="BJ44" s="81"/>
      <c r="BK44" s="81"/>
      <c r="BL44" s="81"/>
      <c r="BM44" s="81"/>
      <c r="BN44" s="81"/>
      <c r="BO44" s="81"/>
      <c r="BP44" s="81"/>
      <c r="BQ44" s="81"/>
    </row>
    <row r="45" spans="1:69" ht="16.5">
      <c r="A45" s="102"/>
      <c r="B45" s="103"/>
      <c r="C45" s="103"/>
      <c r="D45" s="103"/>
      <c r="E45" s="103"/>
      <c r="F45" s="103"/>
      <c r="G45" s="103"/>
      <c r="H45" s="103"/>
      <c r="I45" s="103"/>
      <c r="J45" s="103"/>
      <c r="K45" s="81"/>
      <c r="L45" s="81"/>
      <c r="M45" s="81"/>
      <c r="N45" s="81"/>
      <c r="O45" s="81"/>
      <c r="P45" s="81"/>
      <c r="Q45" s="81"/>
      <c r="R45" s="81"/>
      <c r="S45" s="81"/>
      <c r="T45" s="81"/>
      <c r="U45" s="81"/>
      <c r="X45" s="81"/>
      <c r="Y45" s="81"/>
      <c r="Z45" s="81"/>
      <c r="AA45" s="81"/>
      <c r="AB45" s="81"/>
      <c r="AC45" s="81"/>
      <c r="AD45" s="81"/>
      <c r="AE45" s="81"/>
      <c r="AF45" s="81"/>
      <c r="AG45" s="81"/>
      <c r="AJ45" s="81"/>
      <c r="AK45" s="81"/>
      <c r="AL45" s="81"/>
      <c r="AM45" s="81"/>
      <c r="AN45" s="81"/>
      <c r="AO45" s="81"/>
      <c r="AP45" s="81"/>
      <c r="AQ45" s="81"/>
      <c r="AR45" s="81"/>
      <c r="AS45" s="81"/>
      <c r="AV45" s="81"/>
      <c r="AW45" s="81"/>
      <c r="AX45" s="81"/>
      <c r="AY45" s="81"/>
      <c r="AZ45" s="81"/>
      <c r="BA45" s="81"/>
      <c r="BB45" s="81"/>
      <c r="BC45" s="81"/>
      <c r="BD45" s="81"/>
      <c r="BE45" s="81"/>
      <c r="BF45" s="81"/>
      <c r="BG45" s="81"/>
      <c r="BH45" s="81"/>
      <c r="BI45" s="81"/>
      <c r="BJ45" s="81"/>
      <c r="BK45" s="81"/>
      <c r="BL45" s="81"/>
      <c r="BM45" s="81"/>
      <c r="BN45" s="81"/>
      <c r="BO45" s="81"/>
      <c r="BP45" s="81"/>
      <c r="BQ45" s="81"/>
    </row>
    <row r="46" spans="1:69" ht="16.5">
      <c r="A46" s="81"/>
      <c r="B46" s="81"/>
      <c r="C46" s="81"/>
      <c r="D46" s="81"/>
      <c r="E46" s="81"/>
      <c r="F46" s="81"/>
      <c r="G46" s="81"/>
      <c r="H46" s="81"/>
      <c r="I46" s="81"/>
      <c r="J46" s="81"/>
      <c r="K46" s="81"/>
      <c r="L46" s="81"/>
      <c r="M46" s="81"/>
      <c r="N46" s="81"/>
      <c r="O46" s="81"/>
      <c r="P46" s="81"/>
      <c r="Q46" s="81"/>
      <c r="R46" s="81"/>
      <c r="S46" s="81"/>
      <c r="T46" s="81"/>
      <c r="U46" s="81"/>
      <c r="V46" s="81"/>
      <c r="X46" s="81"/>
      <c r="Y46" s="81"/>
      <c r="Z46" s="81"/>
      <c r="AA46" s="81"/>
      <c r="AB46" s="81"/>
      <c r="AC46" s="81"/>
      <c r="AD46" s="81"/>
      <c r="AE46" s="81"/>
      <c r="AF46" s="81"/>
      <c r="AG46" s="81"/>
      <c r="AH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row>
    <row r="47" spans="1:69" ht="16.5">
      <c r="A47" s="81"/>
      <c r="B47" s="104"/>
      <c r="C47" s="104"/>
      <c r="D47" s="84"/>
      <c r="E47" s="81"/>
      <c r="F47" s="81"/>
      <c r="G47" s="81"/>
      <c r="H47" s="81"/>
      <c r="I47" s="81"/>
      <c r="J47" s="81"/>
      <c r="K47" s="81"/>
      <c r="L47" s="81"/>
      <c r="M47" s="81"/>
      <c r="N47" s="81"/>
      <c r="O47" s="81"/>
      <c r="P47" s="81"/>
      <c r="Q47" s="81"/>
      <c r="R47" s="81"/>
      <c r="S47" s="81"/>
      <c r="T47" s="81"/>
      <c r="U47" s="81"/>
      <c r="V47" s="81"/>
      <c r="X47" s="81"/>
      <c r="Y47" s="81"/>
      <c r="Z47" s="81"/>
      <c r="AA47" s="81"/>
      <c r="AB47" s="81"/>
      <c r="AC47" s="81"/>
      <c r="AD47" s="81"/>
      <c r="AE47" s="81"/>
      <c r="AF47" s="81"/>
      <c r="AG47" s="81"/>
      <c r="AH47" s="81"/>
      <c r="AJ47" s="81"/>
      <c r="AK47" s="81"/>
      <c r="AL47" s="81"/>
      <c r="AM47" s="81"/>
      <c r="AN47" s="81"/>
      <c r="AO47" s="81"/>
      <c r="AP47" s="81"/>
      <c r="AQ47" s="81"/>
      <c r="AR47" s="81"/>
      <c r="AS47" s="81"/>
      <c r="AT47" s="81"/>
      <c r="AU47" s="81"/>
      <c r="AV47" s="81"/>
      <c r="AW47" s="81"/>
      <c r="AX47" s="81"/>
      <c r="AY47" s="81"/>
      <c r="AZ47" s="81"/>
      <c r="BA47" s="81"/>
      <c r="BB47" s="81"/>
      <c r="BC47" s="81"/>
      <c r="BD47" s="81"/>
      <c r="BE47" s="81"/>
      <c r="BF47" s="81"/>
      <c r="BG47" s="81"/>
      <c r="BH47" s="81"/>
      <c r="BI47" s="81"/>
      <c r="BJ47" s="81"/>
      <c r="BK47" s="81"/>
      <c r="BL47" s="81"/>
      <c r="BM47" s="81"/>
      <c r="BN47" s="81"/>
      <c r="BO47" s="81"/>
      <c r="BP47" s="81"/>
      <c r="BQ47" s="81"/>
    </row>
    <row r="48" spans="2:4" ht="16.5">
      <c r="B48" s="105"/>
      <c r="C48" s="105"/>
      <c r="D48" s="106"/>
    </row>
    <row r="49" spans="2:70" ht="16.5">
      <c r="B49" s="105"/>
      <c r="C49" s="105"/>
      <c r="D49" s="106"/>
      <c r="U49" s="107"/>
      <c r="V49" s="107"/>
      <c r="AG49" s="107"/>
      <c r="AH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7"/>
      <c r="BQ49" s="107"/>
      <c r="BR49" s="107"/>
    </row>
    <row r="51" spans="1:3" ht="16.5">
      <c r="A51" s="108"/>
      <c r="B51" s="81"/>
      <c r="C51" s="81"/>
    </row>
    <row r="52" ht="16.5">
      <c r="A52" s="108"/>
    </row>
    <row r="53" spans="1:3" ht="16.5">
      <c r="A53" s="77"/>
      <c r="B53" s="77"/>
      <c r="C53" s="77"/>
    </row>
  </sheetData>
  <printOptions/>
  <pageMargins left="0.5511811023622047" right="0.35433070866141736" top="0.984251968503937" bottom="0.5905511811023623" header="0.5511811023622047" footer="0.11811023622047245"/>
  <pageSetup firstPageNumber="2" useFirstPageNumber="1" horizontalDpi="300" verticalDpi="300" orientation="landscape" paperSize="9" scale="90" r:id="rId1"/>
  <headerFooter alignWithMargins="0">
    <oddHeader>&amp;L&amp;"Arial,Bold"Internal Audit  - Analysis of Resources&amp;R&amp;"Arial,Bold"Appendix  B</oddHeader>
    <oddFooter>&amp;L&amp;D&amp;R&amp;"Arial,Bold"Page &amp;P</oddFooter>
  </headerFooter>
  <colBreaks count="2" manualBreakCount="2">
    <brk id="21" max="65535" man="1"/>
    <brk id="33" max="65535" man="1"/>
  </colBreaks>
</worksheet>
</file>

<file path=xl/worksheets/sheet9.xml><?xml version="1.0" encoding="utf-8"?>
<worksheet xmlns="http://schemas.openxmlformats.org/spreadsheetml/2006/main" xmlns:r="http://schemas.openxmlformats.org/officeDocument/2006/relationships">
  <dimension ref="A1:G28"/>
  <sheetViews>
    <sheetView workbookViewId="0" topLeftCell="B1">
      <pane ySplit="3" topLeftCell="BM21" activePane="bottomLeft" state="frozen"/>
      <selection pane="topLeft" activeCell="A1" sqref="A1"/>
      <selection pane="bottomLeft" activeCell="G16" sqref="G16"/>
    </sheetView>
  </sheetViews>
  <sheetFormatPr defaultColWidth="8.88671875" defaultRowHeight="15"/>
  <cols>
    <col min="1" max="1" width="21.88671875" style="155" customWidth="1"/>
    <col min="2" max="2" width="31.99609375" style="171" customWidth="1"/>
    <col min="3" max="3" width="8.4453125" style="154" customWidth="1"/>
    <col min="4" max="4" width="12.6640625" style="154" bestFit="1" customWidth="1"/>
    <col min="5" max="5" width="5.5546875" style="155" customWidth="1"/>
    <col min="6" max="6" width="9.88671875" style="155" customWidth="1"/>
    <col min="7" max="7" width="8.88671875" style="155" customWidth="1"/>
    <col min="8" max="8" width="17.77734375" style="155" customWidth="1"/>
    <col min="9" max="16384" width="8.88671875" style="155" customWidth="1"/>
  </cols>
  <sheetData>
    <row r="1" spans="1:3" ht="12.75">
      <c r="A1" s="153" t="s">
        <v>533</v>
      </c>
      <c r="C1" s="156"/>
    </row>
    <row r="2" ht="12.75"/>
    <row r="3" spans="1:7" s="153" customFormat="1" ht="25.5">
      <c r="A3" s="153" t="s">
        <v>534</v>
      </c>
      <c r="B3" s="172" t="s">
        <v>535</v>
      </c>
      <c r="C3" s="156" t="s">
        <v>536</v>
      </c>
      <c r="D3" s="169" t="s">
        <v>537</v>
      </c>
      <c r="E3" s="169" t="s">
        <v>538</v>
      </c>
      <c r="F3" s="169" t="s">
        <v>539</v>
      </c>
      <c r="G3" s="153" t="s">
        <v>540</v>
      </c>
    </row>
    <row r="4" ht="12.75">
      <c r="D4" s="170"/>
    </row>
    <row r="5" spans="1:6" ht="12.75">
      <c r="A5" s="155" t="s">
        <v>541</v>
      </c>
      <c r="B5" s="171" t="s">
        <v>22</v>
      </c>
      <c r="C5" s="158">
        <v>38078</v>
      </c>
      <c r="F5" s="155" t="s">
        <v>542</v>
      </c>
    </row>
    <row r="6" spans="1:6" ht="12.75">
      <c r="A6" s="155" t="s">
        <v>115</v>
      </c>
      <c r="B6" s="171" t="s">
        <v>262</v>
      </c>
      <c r="C6" s="158">
        <v>38078</v>
      </c>
      <c r="D6" s="158">
        <v>38108</v>
      </c>
      <c r="F6" s="155" t="s">
        <v>542</v>
      </c>
    </row>
    <row r="7" spans="1:7" ht="12.75">
      <c r="A7" s="155" t="s">
        <v>101</v>
      </c>
      <c r="B7" s="171" t="s">
        <v>543</v>
      </c>
      <c r="C7" s="158">
        <v>38108</v>
      </c>
      <c r="D7" s="154" t="s">
        <v>693</v>
      </c>
      <c r="F7" s="155" t="s">
        <v>542</v>
      </c>
      <c r="G7" s="168">
        <v>38292</v>
      </c>
    </row>
    <row r="8" spans="1:6" ht="12.75">
      <c r="A8" s="155" t="s">
        <v>544</v>
      </c>
      <c r="B8" s="171" t="s">
        <v>270</v>
      </c>
      <c r="C8" s="158">
        <v>38108</v>
      </c>
      <c r="D8" s="158">
        <v>38108</v>
      </c>
      <c r="F8" s="155" t="s">
        <v>542</v>
      </c>
    </row>
    <row r="9" spans="1:6" ht="12.75">
      <c r="A9" s="155" t="s">
        <v>545</v>
      </c>
      <c r="B9" s="171" t="s">
        <v>270</v>
      </c>
      <c r="D9" s="154" t="s">
        <v>694</v>
      </c>
      <c r="F9" s="155" t="s">
        <v>542</v>
      </c>
    </row>
    <row r="10" spans="1:6" ht="12.75">
      <c r="A10" s="155" t="s">
        <v>546</v>
      </c>
      <c r="B10" s="171" t="s">
        <v>270</v>
      </c>
      <c r="D10" s="154" t="s">
        <v>694</v>
      </c>
      <c r="F10" s="155" t="s">
        <v>542</v>
      </c>
    </row>
    <row r="11" spans="1:6" ht="12.75">
      <c r="A11" s="155" t="s">
        <v>66</v>
      </c>
      <c r="B11" s="171" t="s">
        <v>547</v>
      </c>
      <c r="F11" s="155" t="s">
        <v>542</v>
      </c>
    </row>
    <row r="12" spans="1:6" ht="12.75">
      <c r="A12" s="155" t="s">
        <v>108</v>
      </c>
      <c r="B12" s="171" t="s">
        <v>548</v>
      </c>
      <c r="C12" s="158">
        <v>38139</v>
      </c>
      <c r="F12" s="155" t="s">
        <v>542</v>
      </c>
    </row>
    <row r="13" spans="1:6" ht="12.75">
      <c r="A13" s="155" t="s">
        <v>549</v>
      </c>
      <c r="B13" s="171" t="s">
        <v>550</v>
      </c>
      <c r="F13" s="155" t="s">
        <v>542</v>
      </c>
    </row>
    <row r="14" spans="1:6" ht="12.75">
      <c r="A14" s="155" t="s">
        <v>551</v>
      </c>
      <c r="B14" s="171" t="s">
        <v>547</v>
      </c>
      <c r="C14" s="158">
        <v>38169</v>
      </c>
      <c r="F14" s="155" t="s">
        <v>542</v>
      </c>
    </row>
    <row r="15" spans="1:6" ht="12.75">
      <c r="A15" s="159" t="s">
        <v>552</v>
      </c>
      <c r="B15" s="171" t="s">
        <v>253</v>
      </c>
      <c r="C15" s="158">
        <v>38231</v>
      </c>
      <c r="D15" s="158">
        <v>38322</v>
      </c>
      <c r="F15" s="155" t="s">
        <v>542</v>
      </c>
    </row>
    <row r="16" spans="1:6" ht="12.75">
      <c r="A16" s="155" t="s">
        <v>553</v>
      </c>
      <c r="B16" s="171" t="s">
        <v>253</v>
      </c>
      <c r="C16" s="158">
        <v>38231</v>
      </c>
      <c r="D16" s="157"/>
      <c r="F16" s="155" t="s">
        <v>542</v>
      </c>
    </row>
    <row r="17" spans="1:6" ht="12.75">
      <c r="A17" s="155" t="s">
        <v>225</v>
      </c>
      <c r="B17" s="171" t="s">
        <v>177</v>
      </c>
      <c r="C17" s="158">
        <v>38169</v>
      </c>
      <c r="F17" s="155" t="s">
        <v>542</v>
      </c>
    </row>
    <row r="18" spans="1:7" ht="12.75">
      <c r="A18" s="155" t="s">
        <v>275</v>
      </c>
      <c r="B18" s="171" t="s">
        <v>554</v>
      </c>
      <c r="C18" s="158">
        <v>38078</v>
      </c>
      <c r="D18" s="158">
        <v>38108</v>
      </c>
      <c r="F18" s="155" t="s">
        <v>542</v>
      </c>
      <c r="G18" s="168">
        <v>38139</v>
      </c>
    </row>
    <row r="19" spans="1:6" ht="12.75">
      <c r="A19" s="155" t="s">
        <v>555</v>
      </c>
      <c r="B19" s="171" t="s">
        <v>543</v>
      </c>
      <c r="C19" s="158">
        <v>38108</v>
      </c>
      <c r="D19" s="154" t="s">
        <v>692</v>
      </c>
      <c r="F19" s="155" t="s">
        <v>542</v>
      </c>
    </row>
    <row r="20" spans="1:6" ht="12.75">
      <c r="A20" s="155" t="s">
        <v>64</v>
      </c>
      <c r="B20" s="171" t="s">
        <v>657</v>
      </c>
      <c r="C20" s="158">
        <v>38108</v>
      </c>
      <c r="F20" s="155" t="s">
        <v>658</v>
      </c>
    </row>
    <row r="21" spans="1:7" ht="12.75">
      <c r="A21" s="155" t="s">
        <v>659</v>
      </c>
      <c r="B21" s="171" t="s">
        <v>660</v>
      </c>
      <c r="C21" s="158">
        <v>38108</v>
      </c>
      <c r="D21" s="188">
        <v>38293</v>
      </c>
      <c r="F21" s="155" t="s">
        <v>658</v>
      </c>
      <c r="G21" s="189">
        <v>38292</v>
      </c>
    </row>
    <row r="22" spans="1:6" ht="12.75">
      <c r="A22" s="155" t="s">
        <v>661</v>
      </c>
      <c r="B22" s="171" t="s">
        <v>662</v>
      </c>
      <c r="C22" s="158">
        <v>38139</v>
      </c>
      <c r="F22" s="155" t="s">
        <v>658</v>
      </c>
    </row>
    <row r="23" spans="1:7" ht="12.75">
      <c r="A23" s="155" t="s">
        <v>122</v>
      </c>
      <c r="B23" s="171" t="s">
        <v>663</v>
      </c>
      <c r="C23" s="158">
        <v>38108</v>
      </c>
      <c r="D23" s="154" t="s">
        <v>687</v>
      </c>
      <c r="F23" s="155" t="s">
        <v>658</v>
      </c>
      <c r="G23" s="168">
        <v>38292</v>
      </c>
    </row>
    <row r="24" spans="1:6" ht="12.75">
      <c r="A24" s="155" t="s">
        <v>664</v>
      </c>
      <c r="B24" s="171" t="s">
        <v>543</v>
      </c>
      <c r="C24" s="158">
        <v>38139</v>
      </c>
      <c r="F24" s="155" t="s">
        <v>658</v>
      </c>
    </row>
    <row r="25" spans="1:7" ht="12.75">
      <c r="A25" s="155" t="s">
        <v>665</v>
      </c>
      <c r="B25" s="171" t="s">
        <v>543</v>
      </c>
      <c r="C25" s="158">
        <v>38139</v>
      </c>
      <c r="D25" s="188">
        <v>38300</v>
      </c>
      <c r="F25" s="155" t="s">
        <v>658</v>
      </c>
      <c r="G25" s="190"/>
    </row>
    <row r="26" spans="1:7" ht="12.75">
      <c r="A26" s="155" t="s">
        <v>659</v>
      </c>
      <c r="B26" s="171" t="s">
        <v>254</v>
      </c>
      <c r="C26" s="158">
        <v>38231</v>
      </c>
      <c r="D26" s="188">
        <v>38307</v>
      </c>
      <c r="F26" s="155" t="s">
        <v>658</v>
      </c>
      <c r="G26" s="190"/>
    </row>
    <row r="27" spans="1:7" ht="12.75">
      <c r="A27" s="155" t="s">
        <v>666</v>
      </c>
      <c r="B27" s="171" t="s">
        <v>254</v>
      </c>
      <c r="C27" s="158">
        <v>38231</v>
      </c>
      <c r="D27" s="154" t="s">
        <v>686</v>
      </c>
      <c r="F27" s="155" t="s">
        <v>658</v>
      </c>
      <c r="G27" s="168">
        <v>38292</v>
      </c>
    </row>
    <row r="28" spans="1:7" ht="12.75">
      <c r="A28" s="155" t="s">
        <v>169</v>
      </c>
      <c r="B28" s="171" t="s">
        <v>254</v>
      </c>
      <c r="C28" s="158">
        <v>38231</v>
      </c>
      <c r="D28" s="188">
        <v>38341</v>
      </c>
      <c r="F28" s="155" t="s">
        <v>658</v>
      </c>
      <c r="G28" s="168">
        <v>38504</v>
      </c>
    </row>
  </sheetData>
  <printOptions/>
  <pageMargins left="0.75" right="0.75" top="1" bottom="1" header="0.5"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NDC</dc:creator>
  <cp:keywords/>
  <dc:description/>
  <cp:lastModifiedBy>Amey West Berkshire</cp:lastModifiedBy>
  <cp:lastPrinted>2005-04-21T13:36:12Z</cp:lastPrinted>
  <dcterms:created xsi:type="dcterms:W3CDTF">2002-01-17T09:49:41Z</dcterms:created>
  <dcterms:modified xsi:type="dcterms:W3CDTF">2005-02-17T15:13:46Z</dcterms:modified>
  <cp:category/>
  <cp:version/>
  <cp:contentType/>
  <cp:contentStatus/>
</cp:coreProperties>
</file>